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https://siemensnam.sharepoint.com/teams/PRODUCTMANAGEMENT_1/Shared Documents/Pricing/Price Books/2025/Build/"/>
    </mc:Choice>
  </mc:AlternateContent>
  <xr:revisionPtr revIDLastSave="21" documentId="10_ncr:10000_{14706B79-00A0-B742-958A-F5B9B8EAAA34}" xr6:coauthVersionLast="47" xr6:coauthVersionMax="47" xr10:uidLastSave="{DB53332B-B3C3-46E6-B89E-9ABFEC4888FC}"/>
  <bookViews>
    <workbookView xWindow="0" yWindow="880" windowWidth="36000" windowHeight="20500" activeTab="16" xr2:uid="{9AA209C6-5692-A74D-A3CC-764CD1F24773}"/>
  </bookViews>
  <sheets>
    <sheet name="Purchasing Information" sheetId="81" r:id="rId1"/>
    <sheet name="Work &amp; Asset" sheetId="21" r:id="rId2"/>
    <sheet name="Work &amp; Asset (Other) " sheetId="66" r:id="rId3"/>
    <sheet name="Public Infrastructure" sheetId="83" r:id="rId4"/>
    <sheet name="Asset Performance Monitoring" sheetId="82" r:id="rId5"/>
    <sheet name="Strategic Asset Management" sheetId="73" r:id="rId6"/>
    <sheet name="Energy" sheetId="84" r:id="rId7"/>
    <sheet name="Technology" sheetId="24" r:id="rId8"/>
    <sheet name="Events" sheetId="56" r:id="rId9"/>
    <sheet name="Implementation" sheetId="80" r:id="rId10"/>
    <sheet name="Services" sheetId="55" r:id="rId11"/>
    <sheet name="Vendor Services" sheetId="37" r:id="rId12"/>
    <sheet name="M311 County Pop Renewals Only" sheetId="50" r:id="rId13"/>
    <sheet name="M311 Muni Pop Renewals Only" sheetId="51" r:id="rId14"/>
    <sheet name="W&amp;A Pop Renewals Only" sheetId="61" r:id="rId15"/>
    <sheet name="W&amp;A Legacy.Ren Only sq ft" sheetId="44" r:id="rId16"/>
    <sheet name="Legacy W&amp;A (Other)" sheetId="43" r:id="rId17"/>
    <sheet name="Legacy.Ren Only Event Pub" sheetId="46" r:id="rId18"/>
    <sheet name="Legacy.Ren Only Tech" sheetId="47" r:id="rId19"/>
    <sheet name="Legacy.Ren Only FacS" sheetId="48" r:id="rId20"/>
    <sheet name="Legacy Ren Only Energy" sheetId="64" r:id="rId21"/>
    <sheet name="Legacy Energy Core-Pro" sheetId="58" r:id="rId22"/>
  </sheets>
  <externalReferences>
    <externalReference r:id="rId23"/>
    <externalReference r:id="rId24"/>
  </externalReferences>
  <definedNames>
    <definedName name="PredictorAPI" localSheetId="6">'[1]Strategic Asset Management'!$D$1</definedName>
    <definedName name="PredictorAPI">'[2]Strategic Asset Mnagement'!$C$1</definedName>
    <definedName name="SVC_API" localSheetId="6">'[1]Change Log'!#REF!</definedName>
    <definedName name="SVC_API" localSheetId="3">'[1]Change Log'!#REF!</definedName>
    <definedName name="SVC_API">#REF!</definedName>
    <definedName name="SW_AP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0" l="1"/>
  <c r="B35" i="84" l="1"/>
  <c r="B34" i="84"/>
  <c r="B33" i="84"/>
  <c r="B32" i="84"/>
  <c r="B31" i="84"/>
  <c r="B30" i="84"/>
  <c r="B20" i="84"/>
  <c r="B19" i="84"/>
  <c r="B18" i="84"/>
  <c r="B17" i="84"/>
  <c r="B16" i="84"/>
  <c r="B15" i="84"/>
  <c r="B14" i="84"/>
  <c r="B13" i="84"/>
  <c r="B98" i="80" l="1"/>
  <c r="B97" i="80"/>
  <c r="B96" i="80"/>
  <c r="B95" i="80"/>
  <c r="B94" i="80"/>
  <c r="B93" i="80"/>
  <c r="B92" i="80"/>
  <c r="B91" i="80"/>
  <c r="B90" i="80"/>
  <c r="B89" i="80"/>
  <c r="B43" i="80"/>
  <c r="B42" i="80"/>
  <c r="B41" i="80"/>
  <c r="B40" i="80"/>
  <c r="B39" i="80"/>
  <c r="B38" i="80"/>
  <c r="B37" i="80"/>
  <c r="B36" i="80"/>
  <c r="B35" i="80"/>
  <c r="B34" i="80"/>
  <c r="B33" i="80"/>
  <c r="B32" i="80"/>
  <c r="B31" i="80"/>
  <c r="B30" i="80"/>
  <c r="B29" i="80"/>
  <c r="B22" i="80"/>
  <c r="B21" i="80"/>
  <c r="B20" i="80"/>
  <c r="B19" i="80"/>
  <c r="B18" i="80"/>
  <c r="B17" i="80"/>
  <c r="B16" i="80"/>
  <c r="B15" i="80"/>
  <c r="B14" i="80"/>
  <c r="C55" i="73" l="1"/>
  <c r="C54" i="73"/>
  <c r="C53" i="73"/>
  <c r="C52" i="73"/>
  <c r="C51" i="73"/>
  <c r="C50" i="73"/>
  <c r="B28" i="73"/>
  <c r="B44" i="73"/>
  <c r="C35" i="73"/>
  <c r="B35" i="73" s="1"/>
  <c r="C36" i="73"/>
  <c r="B36" i="73" s="1"/>
  <c r="C37" i="73"/>
  <c r="B37" i="73" s="1"/>
  <c r="C38" i="73"/>
  <c r="B38" i="73" s="1"/>
  <c r="C39" i="73"/>
  <c r="B39" i="73" s="1"/>
  <c r="C40" i="73"/>
  <c r="B40" i="73" s="1"/>
  <c r="C41" i="73"/>
  <c r="B41" i="73" s="1"/>
  <c r="C42" i="73"/>
  <c r="B42" i="73" s="1"/>
  <c r="C43" i="73"/>
  <c r="B43" i="73" s="1"/>
  <c r="C34" i="73"/>
  <c r="B34" i="73" s="1"/>
  <c r="C33" i="73"/>
  <c r="B33" i="73" s="1"/>
  <c r="C32" i="73"/>
  <c r="B32" i="73" s="1"/>
  <c r="C31" i="73"/>
  <c r="B31" i="73" s="1"/>
  <c r="C30" i="73"/>
  <c r="B30" i="73" s="1"/>
  <c r="C29" i="73"/>
  <c r="B29" i="73" s="1"/>
  <c r="B24" i="73"/>
  <c r="B23" i="73"/>
  <c r="C22" i="73"/>
  <c r="B22" i="73" s="1"/>
  <c r="C21" i="73"/>
  <c r="B21" i="73" s="1"/>
  <c r="C20" i="73"/>
  <c r="B20" i="73" s="1"/>
  <c r="C19" i="73"/>
  <c r="B19" i="73" s="1"/>
  <c r="C18" i="73"/>
  <c r="B18" i="73" s="1"/>
  <c r="C17" i="73"/>
  <c r="B17" i="73" s="1"/>
  <c r="C16" i="73"/>
  <c r="B16" i="73" s="1"/>
  <c r="C15" i="73"/>
  <c r="B15" i="73" s="1"/>
  <c r="C14" i="73"/>
  <c r="B14" i="73" s="1"/>
  <c r="C13" i="73"/>
  <c r="B13" i="73" s="1"/>
  <c r="B12" i="73"/>
  <c r="B44" i="61" l="1"/>
  <c r="C43" i="61"/>
  <c r="B43" i="61" s="1"/>
  <c r="C42" i="61"/>
  <c r="B42" i="61" s="1"/>
  <c r="C41" i="61"/>
  <c r="B41" i="61" s="1"/>
  <c r="C40" i="61"/>
  <c r="B40" i="61" s="1"/>
  <c r="C39" i="61"/>
  <c r="B39" i="61" s="1"/>
  <c r="C38" i="61"/>
  <c r="B38" i="61" s="1"/>
  <c r="C37" i="61"/>
  <c r="B37" i="61" s="1"/>
  <c r="C36" i="61"/>
  <c r="B36" i="61" s="1"/>
  <c r="C35" i="61"/>
  <c r="B35" i="61" s="1"/>
  <c r="C34" i="61"/>
  <c r="B34" i="61" s="1"/>
  <c r="C33" i="61"/>
  <c r="B33" i="61" s="1"/>
  <c r="C32" i="61"/>
  <c r="B32" i="61" s="1"/>
  <c r="C31" i="61"/>
  <c r="B31" i="61" s="1"/>
  <c r="C30" i="61"/>
  <c r="B30" i="61"/>
  <c r="C29" i="61"/>
  <c r="B29" i="61" s="1"/>
  <c r="B28" i="61"/>
  <c r="B24" i="61"/>
  <c r="B23" i="61"/>
  <c r="C22" i="61"/>
  <c r="B22" i="61" s="1"/>
  <c r="C21" i="61"/>
  <c r="B21" i="61" s="1"/>
  <c r="C20" i="61"/>
  <c r="B20" i="61" s="1"/>
  <c r="C19" i="61"/>
  <c r="B19" i="61" s="1"/>
  <c r="C18" i="61"/>
  <c r="B18" i="61" s="1"/>
  <c r="C17" i="61"/>
  <c r="B17" i="61" s="1"/>
  <c r="C16" i="61"/>
  <c r="B16" i="61" s="1"/>
  <c r="C15" i="61"/>
  <c r="B15" i="61" s="1"/>
  <c r="C14" i="61"/>
  <c r="B14" i="61" s="1"/>
  <c r="C13" i="61"/>
  <c r="B13" i="61" s="1"/>
  <c r="B12" i="61"/>
  <c r="B32" i="64" l="1"/>
  <c r="B31" i="64"/>
  <c r="B30" i="64"/>
  <c r="B29" i="64"/>
  <c r="B28" i="64"/>
  <c r="B27" i="64"/>
  <c r="B26" i="64"/>
  <c r="B25" i="64"/>
  <c r="B24" i="64"/>
  <c r="B23" i="64"/>
  <c r="B22" i="64"/>
  <c r="B21" i="64"/>
  <c r="B20" i="64"/>
  <c r="B19" i="64"/>
  <c r="B18" i="64"/>
  <c r="B17" i="64"/>
  <c r="B16" i="64"/>
  <c r="B107" i="21" l="1"/>
  <c r="C108" i="21"/>
  <c r="B108" i="21" s="1"/>
  <c r="C109" i="21"/>
  <c r="B109" i="21" s="1"/>
  <c r="C110" i="21"/>
  <c r="B110" i="21" s="1"/>
  <c r="C111" i="21"/>
  <c r="B111" i="21" s="1"/>
  <c r="C112" i="21"/>
  <c r="B112" i="21" s="1"/>
  <c r="C113" i="21"/>
  <c r="B113" i="21" s="1"/>
  <c r="C114" i="21"/>
  <c r="B114" i="21" s="1"/>
  <c r="C115" i="21"/>
  <c r="B115" i="21" s="1"/>
  <c r="C116" i="21"/>
  <c r="B116" i="21" s="1"/>
  <c r="C117" i="21"/>
  <c r="B117" i="21" s="1"/>
  <c r="C118" i="21"/>
  <c r="B118" i="21" s="1"/>
  <c r="B119" i="21"/>
  <c r="B123" i="21"/>
  <c r="C124" i="21"/>
  <c r="B124" i="21" s="1"/>
  <c r="C125" i="21"/>
  <c r="B125" i="21" s="1"/>
  <c r="C126" i="21"/>
  <c r="B126" i="21" s="1"/>
  <c r="C127" i="21"/>
  <c r="B127" i="21" s="1"/>
  <c r="C128" i="21"/>
  <c r="B128" i="21" s="1"/>
  <c r="C129" i="21"/>
  <c r="B129" i="21" s="1"/>
  <c r="C130" i="21"/>
  <c r="B130" i="21" s="1"/>
  <c r="C131" i="21"/>
  <c r="B131" i="21" s="1"/>
  <c r="C132" i="21"/>
  <c r="B132" i="21" s="1"/>
  <c r="C133" i="21"/>
  <c r="B133" i="21" s="1"/>
  <c r="C134" i="21"/>
  <c r="B134" i="21" s="1"/>
  <c r="C135" i="21"/>
  <c r="B135" i="21" s="1"/>
  <c r="C136" i="21"/>
  <c r="B136" i="21" s="1"/>
  <c r="C137" i="21"/>
  <c r="B137" i="21" s="1"/>
  <c r="C138" i="21"/>
  <c r="B138" i="21" s="1"/>
  <c r="B139" i="21"/>
  <c r="A74" i="58" l="1"/>
  <c r="A73" i="58"/>
  <c r="A72" i="58"/>
  <c r="A71" i="58"/>
  <c r="A70" i="58"/>
  <c r="A69" i="58"/>
  <c r="A68" i="58"/>
  <c r="A67" i="58"/>
  <c r="A66" i="58"/>
  <c r="A65" i="58"/>
  <c r="A64" i="58"/>
  <c r="A63" i="58"/>
  <c r="A62" i="58"/>
  <c r="A43" i="58"/>
  <c r="A42" i="58"/>
  <c r="A41" i="58"/>
  <c r="A40" i="58"/>
  <c r="A39" i="58"/>
  <c r="A38" i="58"/>
  <c r="A37" i="58"/>
  <c r="A36" i="58"/>
  <c r="A35" i="58"/>
  <c r="A34" i="58"/>
  <c r="A33" i="58"/>
  <c r="A32" i="58"/>
  <c r="A31" i="58"/>
  <c r="B20" i="47" l="1"/>
  <c r="B19" i="47"/>
  <c r="B18" i="47"/>
  <c r="B17" i="47"/>
  <c r="B16" i="47"/>
  <c r="B15" i="47"/>
  <c r="B14" i="47"/>
  <c r="B13" i="47"/>
  <c r="B23" i="21" l="1"/>
  <c r="C20" i="24" l="1"/>
  <c r="C19" i="24"/>
  <c r="C18" i="24"/>
  <c r="C17" i="24"/>
  <c r="C16" i="24"/>
  <c r="C15" i="24"/>
  <c r="C14" i="24"/>
  <c r="C13" i="24"/>
  <c r="B44" i="21"/>
  <c r="C43" i="21"/>
  <c r="B43" i="21" s="1"/>
  <c r="C42" i="21"/>
  <c r="B42" i="21" s="1"/>
  <c r="C41" i="21"/>
  <c r="B41" i="21" s="1"/>
  <c r="C40" i="21"/>
  <c r="B40" i="21" s="1"/>
  <c r="C39" i="21"/>
  <c r="B39" i="21" s="1"/>
  <c r="C38" i="21"/>
  <c r="B38" i="21" s="1"/>
  <c r="C37" i="21"/>
  <c r="B37" i="21" s="1"/>
  <c r="C36" i="21"/>
  <c r="B36" i="21" s="1"/>
  <c r="C35" i="21"/>
  <c r="B35" i="21" s="1"/>
  <c r="C34" i="21"/>
  <c r="B34" i="21" s="1"/>
  <c r="C33" i="21"/>
  <c r="B33" i="21" s="1"/>
  <c r="C32" i="21"/>
  <c r="B32" i="21" s="1"/>
  <c r="C31" i="21"/>
  <c r="B31" i="21" s="1"/>
  <c r="C30" i="21"/>
  <c r="B30" i="21" s="1"/>
  <c r="C29" i="21"/>
  <c r="B29" i="21" s="1"/>
  <c r="B28" i="21"/>
  <c r="B24" i="21"/>
  <c r="C22" i="21"/>
  <c r="B22" i="21" s="1"/>
  <c r="C21" i="21"/>
  <c r="B21" i="21" s="1"/>
  <c r="C20" i="21"/>
  <c r="B20" i="21" s="1"/>
  <c r="C19" i="21"/>
  <c r="B19" i="21" s="1"/>
  <c r="C18" i="21"/>
  <c r="B18" i="21" s="1"/>
  <c r="C17" i="21"/>
  <c r="B17" i="21" s="1"/>
  <c r="C16" i="21"/>
  <c r="B16" i="21" s="1"/>
  <c r="C15" i="21"/>
  <c r="B15" i="21" s="1"/>
  <c r="C14" i="21"/>
  <c r="B14" i="21" s="1"/>
  <c r="C13" i="21"/>
  <c r="B13" i="21" s="1"/>
  <c r="B12" i="21"/>
</calcChain>
</file>

<file path=xl/sharedStrings.xml><?xml version="1.0" encoding="utf-8"?>
<sst xmlns="http://schemas.openxmlformats.org/spreadsheetml/2006/main" count="1347" uniqueCount="514">
  <si>
    <t>Annual Subscription Term Pricing</t>
  </si>
  <si>
    <t xml:space="preserve">Software subscription prices are per year for subscription terms of less than 24 months. Pricing does not include taxes or any other applicable fees which may apply. </t>
  </si>
  <si>
    <t>Software Discount</t>
  </si>
  <si>
    <t>QuickStart Discount</t>
  </si>
  <si>
    <t>Vendor Services</t>
  </si>
  <si>
    <t>BSW Services</t>
  </si>
  <si>
    <t>Products</t>
  </si>
  <si>
    <t>AE Asset Register</t>
  </si>
  <si>
    <t>Connect Authenticate Activation Fee</t>
  </si>
  <si>
    <t>Vendor Services tab (all products)</t>
  </si>
  <si>
    <t>Asset Essentils Connector Toolkit Training</t>
  </si>
  <si>
    <t>Asset Essentials Base</t>
  </si>
  <si>
    <t>Event Manager SSL Setup</t>
  </si>
  <si>
    <t>Asset Essentials One Time Service Per Import</t>
  </si>
  <si>
    <t>Asset Essentials Basic Multi Site</t>
  </si>
  <si>
    <t>Energy Manager Cost Avoidance Setup</t>
  </si>
  <si>
    <t>Asset Essentials Capital Forecast</t>
  </si>
  <si>
    <t>Energy Manager Historical Utility Bill Population</t>
  </si>
  <si>
    <t>Asset Essentials Connect GIS</t>
  </si>
  <si>
    <t>ESTAR Sync Setup</t>
  </si>
  <si>
    <t>Asset Essentials Connector Toolkit</t>
  </si>
  <si>
    <t>Utility Bill Import Setup</t>
  </si>
  <si>
    <t>Asset Essentials Core</t>
  </si>
  <si>
    <t>Utility Bill Population</t>
  </si>
  <si>
    <t>Asset Essentials Core Plus</t>
  </si>
  <si>
    <t>Utility Bill Population - Migration</t>
  </si>
  <si>
    <t>Asset Essentials Custom User/Role Setup</t>
  </si>
  <si>
    <t>Utility Bill Population &amp; Management</t>
  </si>
  <si>
    <t>Asset Essentials Enterprise</t>
  </si>
  <si>
    <t>Energy Manager Interval Data Recording Ongoing Management</t>
  </si>
  <si>
    <t>Asset Essentials Enterprise Connector Toolkit</t>
  </si>
  <si>
    <t>Energy Manager EDI Setup</t>
  </si>
  <si>
    <t>Asset Essentials Enterprise Multi Site</t>
  </si>
  <si>
    <t>Smart Devices Implementation</t>
  </si>
  <si>
    <t>Asset Essentials GIS Asset Management</t>
  </si>
  <si>
    <t>Services Etc. tab (all products)</t>
  </si>
  <si>
    <t>Asset Essentials Inventory</t>
  </si>
  <si>
    <t>Complete Managed Service</t>
  </si>
  <si>
    <t>Asset Essentials Machine Operators/TPM Users</t>
  </si>
  <si>
    <t>Advanced Managed Service</t>
  </si>
  <si>
    <t>Asset Essentials Mapping</t>
  </si>
  <si>
    <t>Implementation tab (all products)</t>
  </si>
  <si>
    <t>Asset Essentials Pro</t>
  </si>
  <si>
    <t>Asset Essentials Pro Workflow Module</t>
  </si>
  <si>
    <t>Asset Essentials Professional</t>
  </si>
  <si>
    <t>Asset Essentials Professional Plus</t>
  </si>
  <si>
    <t>Asset Essentials Safety</t>
  </si>
  <si>
    <t>Asset Essentials Workflow Module</t>
  </si>
  <si>
    <t>Capital Forecast</t>
  </si>
  <si>
    <t>Capital Predictor</t>
  </si>
  <si>
    <t>Connect GIS</t>
  </si>
  <si>
    <t>Critical Alarm</t>
  </si>
  <si>
    <t>Energy Manager - Core</t>
  </si>
  <si>
    <t>Energy Manager EDI</t>
  </si>
  <si>
    <t>Energy Manager - Professional</t>
  </si>
  <si>
    <t>Energy Manager Base</t>
  </si>
  <si>
    <t>Energy Manager Core Migration</t>
  </si>
  <si>
    <t>Energy Manager Professional Migration</t>
  </si>
  <si>
    <t>Energy Manager Public Billboard</t>
  </si>
  <si>
    <t>Energy Manager Public Dashboard</t>
  </si>
  <si>
    <t>Event Manager - Core</t>
  </si>
  <si>
    <t>Event Manager - Enterprise</t>
  </si>
  <si>
    <t>Event Manager - One Additional Site</t>
  </si>
  <si>
    <t>Event Manager - Pack of 10</t>
  </si>
  <si>
    <t>Event Manager - Pack of 20</t>
  </si>
  <si>
    <t>Event Manager - Professional</t>
  </si>
  <si>
    <t>Event Manager Non Preferred Payment Vendor</t>
  </si>
  <si>
    <t>Event Manager SSL Certifications</t>
  </si>
  <si>
    <t>Event Publisher</t>
  </si>
  <si>
    <t>Event Publisher 1 Additional Site</t>
  </si>
  <si>
    <t>Event Publisher Pack of 10 Additional Sites</t>
  </si>
  <si>
    <t>External Calendar Import Tool</t>
  </si>
  <si>
    <t>Facility Schedule</t>
  </si>
  <si>
    <t>Help Desk</t>
  </si>
  <si>
    <t>Incident</t>
  </si>
  <si>
    <t>Insight</t>
  </si>
  <si>
    <t>Inventory Edge</t>
  </si>
  <si>
    <t>M311 - 1 Module</t>
  </si>
  <si>
    <t>M311 - Up to 3 Modules</t>
  </si>
  <si>
    <t>M311 - Up to 5 Modules</t>
  </si>
  <si>
    <t>M311 - Up to 8 Modules</t>
  </si>
  <si>
    <t>Maintenance Edge</t>
  </si>
  <si>
    <t>MDM</t>
  </si>
  <si>
    <t>Predictor Enterprise</t>
  </si>
  <si>
    <t>Predictor Enterprise Additional Department</t>
  </si>
  <si>
    <t>Smart Assets Core</t>
  </si>
  <si>
    <t>Smart Devices</t>
  </si>
  <si>
    <t>Origin</t>
  </si>
  <si>
    <t>Work Planner</t>
  </si>
  <si>
    <t>Maintain Share for AE</t>
  </si>
  <si>
    <t>IoT Share for Smart Assets</t>
  </si>
  <si>
    <t>Operations Manager</t>
  </si>
  <si>
    <t>Operations Manager - Work Order Integration</t>
  </si>
  <si>
    <t>Building X - Brightly Connector</t>
  </si>
  <si>
    <t>Building X - External Connector</t>
  </si>
  <si>
    <t>Building X - RSS Brightly Connector</t>
  </si>
  <si>
    <t>Building X - RSS External Connector</t>
  </si>
  <si>
    <t>Government Price Book | Work &amp; Asset (Cities &amp; Counties)</t>
  </si>
  <si>
    <t>AE Core</t>
  </si>
  <si>
    <t>AE Core ++</t>
  </si>
  <si>
    <t>AE Professional</t>
  </si>
  <si>
    <t>AE Professional ++</t>
  </si>
  <si>
    <t>AE Enterprise</t>
  </si>
  <si>
    <t>AE Add-Ons</t>
  </si>
  <si>
    <t>Asset Essentials</t>
  </si>
  <si>
    <t>Asset</t>
  </si>
  <si>
    <t xml:space="preserve">Asset Essentials </t>
  </si>
  <si>
    <t>Brightly Data Share for Asset Essentials</t>
  </si>
  <si>
    <t>Connector</t>
  </si>
  <si>
    <t>AE Capital</t>
  </si>
  <si>
    <t>Core</t>
  </si>
  <si>
    <t>Core Plus</t>
  </si>
  <si>
    <t>Essentials Professional</t>
  </si>
  <si>
    <t>Essentials Professional Plus</t>
  </si>
  <si>
    <t>Enterprise</t>
  </si>
  <si>
    <t>Toolkit</t>
  </si>
  <si>
    <t>Forecast</t>
  </si>
  <si>
    <t>Population Range</t>
  </si>
  <si>
    <t>AEss-PopCore</t>
  </si>
  <si>
    <t>AEss-PopCorePlus</t>
  </si>
  <si>
    <t>AEss-PopPro</t>
  </si>
  <si>
    <t>AEss-PopProPlus</t>
  </si>
  <si>
    <t>AEss-PopEnt</t>
  </si>
  <si>
    <t>AEss-GovCTK</t>
  </si>
  <si>
    <t>AEss-GovCapF</t>
  </si>
  <si>
    <t>Block Name</t>
  </si>
  <si>
    <t>Min</t>
  </si>
  <si>
    <t>Max</t>
  </si>
  <si>
    <t>Core Solution</t>
  </si>
  <si>
    <t>Core Plus Solution</t>
  </si>
  <si>
    <t>Add-On</t>
  </si>
  <si>
    <t>Cities</t>
  </si>
  <si>
    <t xml:space="preserve">--  </t>
  </si>
  <si>
    <t>Custom</t>
  </si>
  <si>
    <t>Counties</t>
  </si>
  <si>
    <t>&gt;1,100,000</t>
  </si>
  <si>
    <t>Facilities Only</t>
  </si>
  <si>
    <t>Square Footage</t>
  </si>
  <si>
    <t>N/A</t>
  </si>
  <si>
    <t>3,000,000+</t>
  </si>
  <si>
    <t>Non Population Based</t>
  </si>
  <si>
    <t>+</t>
  </si>
  <si>
    <t>Other</t>
  </si>
  <si>
    <t>Available workflow modules include: Facilities and Physical Plant; and Parks, Recreation, and Forestry;Electric and Gas; Sanitation; Fleet; Water Distribution and Waste Water Collection; Treatment Plants; Storm Water;</t>
  </si>
  <si>
    <t>Asset Essentials | One-Time Services</t>
  </si>
  <si>
    <t>Connector Toolkit</t>
  </si>
  <si>
    <t>Per Import</t>
  </si>
  <si>
    <t>Training (per Day)</t>
  </si>
  <si>
    <t>(Equip., Users,</t>
  </si>
  <si>
    <t>AEssCTT</t>
  </si>
  <si>
    <t>not WO / PM)</t>
  </si>
  <si>
    <r>
      <t xml:space="preserve">Other Services </t>
    </r>
    <r>
      <rPr>
        <b/>
        <vertAlign val="superscript"/>
        <sz val="10"/>
        <color theme="0"/>
        <rFont val="Arial"/>
        <family val="2"/>
      </rPr>
      <t>(1)</t>
    </r>
  </si>
  <si>
    <t>Other Services</t>
  </si>
  <si>
    <t>&gt; 250,000</t>
  </si>
  <si>
    <t>See User Based</t>
  </si>
  <si>
    <t>User Based</t>
  </si>
  <si>
    <t>(1) Required if the customer purchases the Connector Toolkit subscription product</t>
  </si>
  <si>
    <t>Government Price Book | Work &amp; Asset (Other) -- SSD, State and Federal</t>
  </si>
  <si>
    <t>AE Core Plus</t>
  </si>
  <si>
    <t>Add-Ons</t>
  </si>
  <si>
    <t>AE GIS Asset Management</t>
  </si>
  <si>
    <t>Machine Operators /</t>
  </si>
  <si>
    <t>Custom User /</t>
  </si>
  <si>
    <t>AEE Connector Toolkit</t>
  </si>
  <si>
    <t>AEss-UserCore</t>
  </si>
  <si>
    <t>AEss-UserCorePlus</t>
  </si>
  <si>
    <t>AEss-GISAM</t>
  </si>
  <si>
    <t>TPM Users</t>
  </si>
  <si>
    <t>AEss-Connect</t>
  </si>
  <si>
    <t>AEss-UserEnt</t>
  </si>
  <si>
    <t>Role Setup</t>
  </si>
  <si>
    <t>AEEnt-Connect</t>
  </si>
  <si>
    <t>AEss-MOTPM</t>
  </si>
  <si>
    <t>AEss-CustURS</t>
  </si>
  <si>
    <t xml:space="preserve">	
DA-MS-AE</t>
  </si>
  <si>
    <t>Priced per User</t>
  </si>
  <si>
    <t>Per User</t>
  </si>
  <si>
    <t>Price Per User</t>
  </si>
  <si>
    <t>50+ users</t>
  </si>
  <si>
    <t>Government Price Book | Confirm (USA)</t>
  </si>
  <si>
    <t>Confirm Core</t>
  </si>
  <si>
    <t>Confirm Enterprise</t>
  </si>
  <si>
    <t>Core User</t>
  </si>
  <si>
    <t>Connect</t>
  </si>
  <si>
    <t>WorkZone</t>
  </si>
  <si>
    <t>Enterprise User</t>
  </si>
  <si>
    <t>Workzone</t>
  </si>
  <si>
    <t>Users</t>
  </si>
  <si>
    <t>Price per User</t>
  </si>
  <si>
    <t>All Government Entities</t>
  </si>
  <si>
    <t>-</t>
  </si>
  <si>
    <t>1-14</t>
  </si>
  <si>
    <t>15+</t>
  </si>
  <si>
    <t>Confirm Modules</t>
  </si>
  <si>
    <t>Confirm Core Base</t>
  </si>
  <si>
    <t>Confirm Analytics</t>
  </si>
  <si>
    <t>Smart Assets</t>
  </si>
  <si>
    <t>Subscription</t>
  </si>
  <si>
    <t>Implementation*</t>
  </si>
  <si>
    <t>200+</t>
  </si>
  <si>
    <t>*Implementation cost is for MyDevices hardware only. Other hardware will be custom priced</t>
  </si>
  <si>
    <t>Brightly Data Share for Smart Assets</t>
  </si>
  <si>
    <t>Flat Fee</t>
  </si>
  <si>
    <t>Operations Manager - Building X</t>
  </si>
  <si>
    <t>Per 100 Data Points</t>
  </si>
  <si>
    <t>* Implementationts with 500 or more data points may be custom priced</t>
  </si>
  <si>
    <t>Government Price Book | Startegic Asset Management</t>
  </si>
  <si>
    <t>Predictor / Capital Predictor</t>
  </si>
  <si>
    <t>Asset Register</t>
  </si>
  <si>
    <t>PRE-Ent</t>
  </si>
  <si>
    <t>PRE-Dept</t>
  </si>
  <si>
    <t>PRE-WP</t>
  </si>
  <si>
    <t>AE-REG</t>
  </si>
  <si>
    <r>
      <t>1</t>
    </r>
    <r>
      <rPr>
        <b/>
        <vertAlign val="superscript"/>
        <sz val="10"/>
        <color rgb="FFFFFFFF"/>
        <rFont val="Arial"/>
        <family val="2"/>
      </rPr>
      <t>st</t>
    </r>
    <r>
      <rPr>
        <b/>
        <sz val="10"/>
        <color rgb="FFFFFFFF"/>
        <rFont val="Arial"/>
        <family val="2"/>
      </rPr>
      <t xml:space="preserve"> Asset Class </t>
    </r>
    <r>
      <rPr>
        <b/>
        <vertAlign val="superscript"/>
        <sz val="10"/>
        <color rgb="FFFFFFFF"/>
        <rFont val="Arial"/>
        <family val="2"/>
      </rPr>
      <t>(1)</t>
    </r>
  </si>
  <si>
    <r>
      <t xml:space="preserve">Add'l Asset Classes </t>
    </r>
    <r>
      <rPr>
        <b/>
        <vertAlign val="superscript"/>
        <sz val="10"/>
        <color rgb="FFFFFFFF"/>
        <rFont val="Arial"/>
        <family val="2"/>
      </rPr>
      <t>(1)</t>
    </r>
  </si>
  <si>
    <t>&gt;5,000,000</t>
  </si>
  <si>
    <t>Special Service Districts</t>
  </si>
  <si>
    <t>County pricing less 25%</t>
  </si>
  <si>
    <t>All Other</t>
  </si>
  <si>
    <t>(1) Available Predictor Asset Classes include: Facilities and Physical Plant; and Parks, Recreation, and Forestry;Electric; Gas; Sanitation; Fleet; Water Distribution;  Waste Water Collection; Treatment Plants; Storm Water</t>
  </si>
  <si>
    <t>Software</t>
  </si>
  <si>
    <t>Managed Service</t>
  </si>
  <si>
    <t>Origin SW</t>
  </si>
  <si>
    <t>Energy Manager Pricing</t>
  </si>
  <si>
    <t>Energy Manager Software</t>
  </si>
  <si>
    <t>Energy Manager Implementation</t>
  </si>
  <si>
    <t>Energy Manager  Implementation</t>
  </si>
  <si>
    <t>Utility Bill Processing Implementation</t>
  </si>
  <si>
    <t>Energy Manager Professional</t>
  </si>
  <si>
    <t>Utility Bill Processing</t>
  </si>
  <si>
    <t>Units</t>
  </si>
  <si>
    <t>Points of Service</t>
  </si>
  <si>
    <t>Accounts</t>
  </si>
  <si>
    <t>1,501+</t>
  </si>
  <si>
    <t>Interval Data Processing</t>
  </si>
  <si>
    <t>Implementation</t>
  </si>
  <si>
    <t>Meters</t>
  </si>
  <si>
    <t>Price Per Meteer</t>
  </si>
  <si>
    <t>51+</t>
  </si>
  <si>
    <t>Optional Add-ons and Services</t>
  </si>
  <si>
    <t>Description</t>
  </si>
  <si>
    <t>Price</t>
  </si>
  <si>
    <t>Per Billboard</t>
  </si>
  <si>
    <t>Energy Manager Public Billboard Implementation</t>
  </si>
  <si>
    <t>EnergyManager UBP One Year History (Per Account)</t>
  </si>
  <si>
    <t>Per Account</t>
  </si>
  <si>
    <t>ESTAR Sync Setup (Per Facility)</t>
  </si>
  <si>
    <t>Per Facility</t>
  </si>
  <si>
    <t>Cost Avoidance Setup (Per Facility)</t>
  </si>
  <si>
    <t>EnergyManager Energy Analytics Service</t>
  </si>
  <si>
    <t>Per 100 Points of Service</t>
  </si>
  <si>
    <t>Custon</t>
  </si>
  <si>
    <t>Utility Bill Processing Migration</t>
  </si>
  <si>
    <t>Government Price Book | Technology</t>
  </si>
  <si>
    <t>ConnectAuthenticate</t>
  </si>
  <si>
    <t>Number of Employees</t>
  </si>
  <si>
    <t>TEINS</t>
  </si>
  <si>
    <t>TEHPDK</t>
  </si>
  <si>
    <t>CT-AU-QS</t>
  </si>
  <si>
    <t>Base Solution</t>
  </si>
  <si>
    <t>Activation Fee</t>
  </si>
  <si>
    <t>Tech Essentials Gov 1</t>
  </si>
  <si>
    <t>Tech Essentials Gov 2</t>
  </si>
  <si>
    <t>Tech Essentials Gov 3</t>
  </si>
  <si>
    <t>Tech Essentials Gov 4</t>
  </si>
  <si>
    <t>Tech Essentials Gov 5</t>
  </si>
  <si>
    <t>Tech Essentials Gov 6</t>
  </si>
  <si>
    <t>Tech Essentials Gov 7</t>
  </si>
  <si>
    <t>Tech Essentials Gov 8</t>
  </si>
  <si>
    <t>Tech Essentials Gov 9</t>
  </si>
  <si>
    <t>--</t>
  </si>
  <si>
    <t>Gov Event by Location</t>
  </si>
  <si>
    <t>Number of Locations</t>
  </si>
  <si>
    <t>Event Manager Core</t>
  </si>
  <si>
    <t>Event Manager Professional</t>
  </si>
  <si>
    <t>Event Manager Enterprise</t>
  </si>
  <si>
    <t>Government</t>
  </si>
  <si>
    <t>Event Manager Add-On Modules</t>
  </si>
  <si>
    <t>One Additional EP Site</t>
  </si>
  <si>
    <t>EP Additional Sites
Pack of 10</t>
  </si>
  <si>
    <t>EP Additional Sites
Pack of 20</t>
  </si>
  <si>
    <t>Event Manager SSL Certificates for Custom Domain Enablement</t>
  </si>
  <si>
    <t>Event Manager SSL Certificates Setup</t>
  </si>
  <si>
    <t>Non-Preferred Payment Vendor (2)</t>
  </si>
  <si>
    <t>Priced Each</t>
  </si>
  <si>
    <t>Note:API activation included for Pro and premium</t>
  </si>
  <si>
    <t>(2) Non Preferred vendor payment products:</t>
  </si>
  <si>
    <t>TouchNet EVM-Tnet</t>
  </si>
  <si>
    <t>NIC EVM-NIC</t>
  </si>
  <si>
    <t>Trust Commerce EVM-Tcom</t>
  </si>
  <si>
    <t>Tempus EVM-Tem</t>
  </si>
  <si>
    <t>PayFlowPro EVM-PFPro</t>
  </si>
  <si>
    <t>Authorize.Net eVM-Anet</t>
  </si>
  <si>
    <t>Preferred vendor payment products that are free:</t>
  </si>
  <si>
    <t>PayPal EVM-PayPal</t>
  </si>
  <si>
    <t>Stripe EVM-Stripe</t>
  </si>
  <si>
    <t>Government Price Book | Implementation</t>
  </si>
  <si>
    <t>Maintenance</t>
  </si>
  <si>
    <t>Tech Essentials</t>
  </si>
  <si>
    <t>Event</t>
  </si>
  <si>
    <t>Edge</t>
  </si>
  <si>
    <t>Manager</t>
  </si>
  <si>
    <t>Consulting</t>
  </si>
  <si>
    <t>&gt;1,000,001</t>
  </si>
  <si>
    <t>Note:  Travel and expenses for on-site services will be billed at cost unless otherwise dessignated</t>
  </si>
  <si>
    <t>Origin Implementation</t>
  </si>
  <si>
    <t>Ensure</t>
  </si>
  <si>
    <t>Deploy</t>
  </si>
  <si>
    <t>Cities &amp; Counties</t>
  </si>
  <si>
    <t>5,000,000+</t>
  </si>
  <si>
    <t>Note: Origin Implementation may be custom priced based on actual number and size of buildings but will not exceed published price.</t>
  </si>
  <si>
    <t>Training &amp; Implementation Packages</t>
  </si>
  <si>
    <t>Product Name</t>
  </si>
  <si>
    <t>Notes</t>
  </si>
  <si>
    <t>Enterprise Project Management</t>
  </si>
  <si>
    <t>AE Parts Implementation Consulting</t>
  </si>
  <si>
    <t>AE Per User Implementation</t>
  </si>
  <si>
    <t>AE Additional Department Implementation</t>
  </si>
  <si>
    <t>Event Manager Consulting - Implementation</t>
  </si>
  <si>
    <t>Consulting Service (Consulting)</t>
  </si>
  <si>
    <t>Consulting Service per day</t>
  </si>
  <si>
    <t>Professional Services</t>
  </si>
  <si>
    <t>On-Demand Service</t>
  </si>
  <si>
    <t>Dude Data Presentation (DDP)</t>
  </si>
  <si>
    <t>Renewable Product.  Custom report built for clients</t>
  </si>
  <si>
    <t>Custom Data Change (CDataC)</t>
  </si>
  <si>
    <t>Custom Data Gathering (CustDG)</t>
  </si>
  <si>
    <t>Travel Adder for travel outside the continental US</t>
  </si>
  <si>
    <t>1 Week (4 days) Onsite Consulting Package (FDOTP)</t>
  </si>
  <si>
    <t>Data Review (DatREv) Renewable Service Product</t>
  </si>
  <si>
    <t>Building X - Brightly Implementation</t>
  </si>
  <si>
    <t>Building X - RSS Brightly Implementation</t>
  </si>
  <si>
    <t>Administration Fee (ADMINmulti)</t>
  </si>
  <si>
    <t xml:space="preserve">$50 per invoice </t>
  </si>
  <si>
    <t>Product used for fee charged when Semi-Annual, Quarterly, or Monthly billing is selected.</t>
  </si>
  <si>
    <t>Note: Services may be custom priced when the accompanying subscription software falls into a custom priced tier</t>
  </si>
  <si>
    <t>Note:  Travel and expenses for on-site services will be billed at cost unless otherwise designated</t>
  </si>
  <si>
    <t>Vendor Delivered Services  |  Government</t>
  </si>
  <si>
    <t>Selling Price</t>
  </si>
  <si>
    <t>Type</t>
  </si>
  <si>
    <r>
      <t>Under 75,000 Ft</t>
    </r>
    <r>
      <rPr>
        <b/>
        <vertAlign val="superscript"/>
        <sz val="9"/>
        <color rgb="FFFFFFFF"/>
        <rFont val="Arial"/>
        <family val="2"/>
      </rPr>
      <t>2</t>
    </r>
  </si>
  <si>
    <r>
      <t>Over 75,000 Ft</t>
    </r>
    <r>
      <rPr>
        <b/>
        <vertAlign val="superscript"/>
        <sz val="9"/>
        <color rgb="FFFFFFFF"/>
        <rFont val="Arial"/>
        <family val="2"/>
      </rPr>
      <t>2</t>
    </r>
  </si>
  <si>
    <t>Facility Condition Assessments</t>
  </si>
  <si>
    <t>Government Facility Condition Assessment - FCA</t>
  </si>
  <si>
    <t>•  Government and other except healthcare and education
•  FCA reports are at the building level; not sub-location level
•  Process equipment for Water, Wastewater, and Power excluded</t>
  </si>
  <si>
    <r>
      <t>$0.1212 / Ft</t>
    </r>
    <r>
      <rPr>
        <vertAlign val="superscript"/>
        <sz val="9"/>
        <color theme="1"/>
        <rFont val="Arial"/>
        <family val="2"/>
      </rPr>
      <t>2</t>
    </r>
  </si>
  <si>
    <t>Parking Deck Facility Condition Assessment - ParDeck</t>
  </si>
  <si>
    <t>•  Parking Deck Structures</t>
  </si>
  <si>
    <t>$5,788
(Can be combined with above to achieve minimum)</t>
  </si>
  <si>
    <r>
      <t>$0.077 / Ft</t>
    </r>
    <r>
      <rPr>
        <vertAlign val="superscript"/>
        <sz val="9"/>
        <color theme="1"/>
        <rFont val="Arial"/>
        <family val="2"/>
      </rPr>
      <t>2</t>
    </r>
  </si>
  <si>
    <t>Inventory Data Gathering - Datag</t>
  </si>
  <si>
    <t>•  Standard Data Gathering Scope of Work</t>
  </si>
  <si>
    <r>
      <t>$0.033 / Ft</t>
    </r>
    <r>
      <rPr>
        <vertAlign val="superscript"/>
        <sz val="9"/>
        <color theme="1"/>
        <rFont val="Arial"/>
        <family val="2"/>
      </rPr>
      <t>2</t>
    </r>
  </si>
  <si>
    <t>Facility Condition Assessment – Add’l Square Footage (FCAadd)</t>
  </si>
  <si>
    <t>When a client wants to add additional square footage to FCA</t>
  </si>
  <si>
    <t>Energy Desktop Analysis (ENRG-DTA)</t>
  </si>
  <si>
    <t>Requires Previous FCA</t>
  </si>
  <si>
    <t>$0.0315/sq ft</t>
  </si>
  <si>
    <t>ASHRAE Level II Energy Audit (No previous FCA) (ENRG-Audit)</t>
  </si>
  <si>
    <t>5,000 - 20,000  sq ft</t>
  </si>
  <si>
    <t>20,001 - 40,000 sq ft</t>
  </si>
  <si>
    <t>40001 - 75,000 sq ft</t>
  </si>
  <si>
    <t>$0.0945/sq ft</t>
  </si>
  <si>
    <t>ASHRAE Level II Energy Audit (With previous FCA) (ENRG-Audit-FCA)</t>
  </si>
  <si>
    <t>40,001 - 75,000 sq ft</t>
  </si>
  <si>
    <t>$0.0735/sq ft</t>
  </si>
  <si>
    <t>ADD</t>
  </si>
  <si>
    <t>Correction Facility Adder - Cfadder</t>
  </si>
  <si>
    <t>•  For stand-alone correctional facility</t>
  </si>
  <si>
    <r>
      <t>$0.033 / Ft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Adder</t>
    </r>
  </si>
  <si>
    <t>Facility Condition Assessments &amp; Data Gathering</t>
  </si>
  <si>
    <t>Special Focus-Facility Condition Assessment</t>
  </si>
  <si>
    <t>•  Zoos, Camps, Parks &amp; Rec, Large Geography (Statewide) Projects  
   and other off vertical opportunities</t>
  </si>
  <si>
    <t>Custom Quote</t>
  </si>
  <si>
    <t>Equipment Barcode Tagging - EquipTag</t>
  </si>
  <si>
    <r>
      <t>$0.0164 / Ft</t>
    </r>
    <r>
      <rPr>
        <vertAlign val="superscript"/>
        <sz val="9"/>
        <color theme="1"/>
        <rFont val="Arial"/>
        <family val="2"/>
      </rPr>
      <t>2</t>
    </r>
  </si>
  <si>
    <t>Partner Data Import (IMP3rdFCA)</t>
  </si>
  <si>
    <t>Data Imports for when DSI PDS Partners perform work directly with DSI Clients.</t>
  </si>
  <si>
    <t>Additional Services</t>
  </si>
  <si>
    <t>PM Schedule Creation - PMTask</t>
  </si>
  <si>
    <t>•  PM plan of equipment that requires routine service
•  Deliverable is an EXCEL File imported to client's Dude account</t>
  </si>
  <si>
    <r>
      <t>$0.0164 / Ft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
($1,200 Minimum)</t>
    </r>
  </si>
  <si>
    <t xml:space="preserve">Note 1: Custom quote is needed for any treatment plants, zoos, camps, parks &amp; recreation, large geography (statewide) projects </t>
  </si>
  <si>
    <t xml:space="preserve">              and other off vertical opportunities</t>
  </si>
  <si>
    <t>Note 2: NJPA &amp; TCPN Discount is 3% on DG, FCA &amp; PMSC; these services are not on Buy Board</t>
  </si>
  <si>
    <r>
      <t xml:space="preserve">COUNTIES, </t>
    </r>
    <r>
      <rPr>
        <b/>
        <i/>
        <sz val="14"/>
        <color rgb="FFC00000"/>
        <rFont val="Calibri"/>
        <family val="2"/>
        <scheme val="minor"/>
      </rPr>
      <t>NOTE: NOT per unit pricing but based on total population</t>
    </r>
  </si>
  <si>
    <t>Population
Estimate **</t>
  </si>
  <si>
    <t>M311- 1 Module</t>
  </si>
  <si>
    <t xml:space="preserve">Annual </t>
  </si>
  <si>
    <t>Annual</t>
  </si>
  <si>
    <t>Custom Proposal Required on all Products</t>
  </si>
  <si>
    <r>
      <t xml:space="preserve">Municipalities and Cities, </t>
    </r>
    <r>
      <rPr>
        <b/>
        <i/>
        <sz val="14"/>
        <color rgb="FFC00000"/>
        <rFont val="Calibri"/>
        <family val="2"/>
        <scheme val="minor"/>
      </rPr>
      <t>NOTE: NOT per unit pricing but based on total population</t>
    </r>
  </si>
  <si>
    <t>180,000+</t>
  </si>
  <si>
    <t>Asset Essentials | Base Solution &amp; Add-Ons</t>
  </si>
  <si>
    <t>Workflow</t>
  </si>
  <si>
    <t>Pro Workflow</t>
  </si>
  <si>
    <t>AE Connect</t>
  </si>
  <si>
    <t>Essentials</t>
  </si>
  <si>
    <t>Module</t>
  </si>
  <si>
    <t>Essentials Pro</t>
  </si>
  <si>
    <t>AE Inventory</t>
  </si>
  <si>
    <t>GIS</t>
  </si>
  <si>
    <t>AEss-Gov</t>
  </si>
  <si>
    <r>
      <t xml:space="preserve">See Below </t>
    </r>
    <r>
      <rPr>
        <b/>
        <vertAlign val="superscript"/>
        <sz val="8"/>
        <color rgb="FFFFFFFF"/>
        <rFont val="Arial"/>
        <family val="2"/>
      </rPr>
      <t>(1) (2)</t>
    </r>
  </si>
  <si>
    <t>AEss-GovPro</t>
  </si>
  <si>
    <r>
      <t xml:space="preserve">AEss-GovInv </t>
    </r>
    <r>
      <rPr>
        <b/>
        <vertAlign val="superscript"/>
        <sz val="8"/>
        <color rgb="FFFFFFFF"/>
        <rFont val="Arial"/>
        <family val="2"/>
      </rPr>
      <t>(2)</t>
    </r>
  </si>
  <si>
    <t>AEss-GovConGIS</t>
  </si>
  <si>
    <t>AEssENT-GOV</t>
  </si>
  <si>
    <r>
      <t xml:space="preserve">(1) Workflow modules available for purchase </t>
    </r>
    <r>
      <rPr>
        <i/>
        <u/>
        <sz val="8"/>
        <rFont val="Arial"/>
        <family val="2"/>
      </rPr>
      <t>WITHOUT Asset Essentials Inventory</t>
    </r>
    <r>
      <rPr>
        <i/>
        <sz val="8"/>
        <rFont val="Arial"/>
        <family val="2"/>
      </rPr>
      <t xml:space="preserve"> include: Facilities and Physical Plant; and Parks, Recreation, and Forestry</t>
    </r>
  </si>
  <si>
    <r>
      <t xml:space="preserve">(2) Other workflow modules available for purchase </t>
    </r>
    <r>
      <rPr>
        <i/>
        <u/>
        <sz val="8"/>
        <rFont val="Arial"/>
        <family val="2"/>
      </rPr>
      <t>REQUIRE Asset Essentials Inventory</t>
    </r>
    <r>
      <rPr>
        <i/>
        <sz val="8"/>
        <rFont val="Arial"/>
        <family val="2"/>
      </rPr>
      <t xml:space="preserve"> and include: Electric and Gas; Sanitation; Fleet; Water Distribution and Waste Water Collection; Treatment Plants; Storm Water;</t>
    </r>
  </si>
  <si>
    <t xml:space="preserve">     Streets, Signs, and Sidewalks; and Other</t>
  </si>
  <si>
    <t>Square Footage - Government -RENEWALS ONLY</t>
  </si>
  <si>
    <t>Square Footage
Estimate **</t>
  </si>
  <si>
    <t>MaintenanceEdge</t>
  </si>
  <si>
    <t>InventoryEdge</t>
  </si>
  <si>
    <t>Rules:</t>
  </si>
  <si>
    <t>Acres for Parks are calculated by 1 Acre = 1,000 sq ft.</t>
  </si>
  <si>
    <t>Government Price Book | Work &amp; Asset (Other)</t>
  </si>
  <si>
    <t xml:space="preserve"> </t>
  </si>
  <si>
    <r>
      <t xml:space="preserve">Asset Essentials </t>
    </r>
    <r>
      <rPr>
        <b/>
        <vertAlign val="superscript"/>
        <sz val="10"/>
        <color rgb="FFFFFFFF"/>
        <rFont val="Arial"/>
        <family val="2"/>
      </rPr>
      <t>(1)</t>
    </r>
  </si>
  <si>
    <t>AE Mapping</t>
  </si>
  <si>
    <t>Safety</t>
  </si>
  <si>
    <t>Basic Multi-Site</t>
  </si>
  <si>
    <t>AE Capital Forecast</t>
  </si>
  <si>
    <t>Aess</t>
  </si>
  <si>
    <t>AEss-Pro</t>
  </si>
  <si>
    <t>Aess-Map</t>
  </si>
  <si>
    <t>AEss-Safety</t>
  </si>
  <si>
    <t>(per Site)</t>
  </si>
  <si>
    <t>AEssEnt</t>
  </si>
  <si>
    <t>AEss-BMS</t>
  </si>
  <si>
    <t>100+ Users</t>
  </si>
  <si>
    <t>(1) Workflow modules and Asset Essentials Inventory included in base solution</t>
  </si>
  <si>
    <t>Population - Municipalities and Cities; Counties</t>
  </si>
  <si>
    <t>Base                           EEEM4</t>
  </si>
  <si>
    <t>1 Additional Site - Annual (EEEM41Add)</t>
  </si>
  <si>
    <t>Pack of 10 Additional Sites - Annual (EEEM4Pack10Add)</t>
  </si>
  <si>
    <t>Te-Incident</t>
  </si>
  <si>
    <t>ITD</t>
  </si>
  <si>
    <t>FacilitySchedule Pricing - Total Square Footage of Usable space - Government</t>
  </si>
  <si>
    <t>Price Book Name</t>
  </si>
  <si>
    <t>FacilitySchedule</t>
  </si>
  <si>
    <t>FacS 01</t>
  </si>
  <si>
    <t>FacS 02</t>
  </si>
  <si>
    <t>FacS 03</t>
  </si>
  <si>
    <t>FacS 04</t>
  </si>
  <si>
    <t>FacS 05</t>
  </si>
  <si>
    <t>FacS 06</t>
  </si>
  <si>
    <t>FacS 07</t>
  </si>
  <si>
    <t>FacS 08</t>
  </si>
  <si>
    <t>FacS 09</t>
  </si>
  <si>
    <t>FacS 10</t>
  </si>
  <si>
    <t>FacS 11</t>
  </si>
  <si>
    <t>FacS 12</t>
  </si>
  <si>
    <t>FacS 13</t>
  </si>
  <si>
    <t>FacS 14</t>
  </si>
  <si>
    <t>FacS 15</t>
  </si>
  <si>
    <t>FacS 16</t>
  </si>
  <si>
    <t>FacS 17</t>
  </si>
  <si>
    <t>FacS 18</t>
  </si>
  <si>
    <t>FacS 19</t>
  </si>
  <si>
    <t>FacS 20</t>
  </si>
  <si>
    <t>FacS 21</t>
  </si>
  <si>
    <t>FacS 22</t>
  </si>
  <si>
    <t>FacS 23</t>
  </si>
  <si>
    <t>FacS 24</t>
  </si>
  <si>
    <t>FacS 25</t>
  </si>
  <si>
    <t>Any location that does not have square footage is counted as 5,000 sq ft per location</t>
  </si>
  <si>
    <t>Government Price Book | Energy</t>
  </si>
  <si>
    <t>Energy Manager | Base Solution &amp; Add-Ons</t>
  </si>
  <si>
    <t>Base</t>
  </si>
  <si>
    <t>Dashboard</t>
  </si>
  <si>
    <t>ENMGR-PDB</t>
  </si>
  <si>
    <r>
      <t xml:space="preserve">Active Accounts </t>
    </r>
    <r>
      <rPr>
        <b/>
        <u val="singleAccounting"/>
        <vertAlign val="superscript"/>
        <sz val="8"/>
        <color rgb="FFFFFFFF"/>
        <rFont val="Arial"/>
        <family val="2"/>
      </rPr>
      <t>(1)</t>
    </r>
  </si>
  <si>
    <t>ENMGR</t>
  </si>
  <si>
    <r>
      <t xml:space="preserve">Public Dashboard </t>
    </r>
    <r>
      <rPr>
        <b/>
        <vertAlign val="superscript"/>
        <sz val="8"/>
        <color rgb="FFFFFFFF"/>
        <rFont val="Arial"/>
        <family val="2"/>
      </rPr>
      <t>(2)</t>
    </r>
  </si>
  <si>
    <t>&gt; 2,000</t>
  </si>
  <si>
    <t>(1) 1 Account = 1 Utility Bill or 1 Sub-Meter or 1 Virtual Meter</t>
  </si>
  <si>
    <t>(2) Public Dashboards are only available with UBPM or Self Perform Energy Manager, not with UBP</t>
  </si>
  <si>
    <t>(3) IDR Ongoing Management Service fees range from $10 - $40 per meter monthly; prices will be catagorized by utility provider and price varies depending on how the utility or</t>
  </si>
  <si>
    <t xml:space="preserve">    client smart meter provides the interval data</t>
  </si>
  <si>
    <t>Facility</t>
  </si>
  <si>
    <t>Energ Manager - Core  ENMGR-STD</t>
  </si>
  <si>
    <t>Energy Mananger Professional ENMGR-Pro</t>
  </si>
  <si>
    <t>Public Billboard
ENMGR-PBB</t>
  </si>
  <si>
    <t xml:space="preserve"> Energy Manager Professional - Migration ENMGR-UTTX</t>
  </si>
  <si>
    <t>Utility Bill Population 
(by Account)</t>
  </si>
  <si>
    <t>Interval Data Recording
(by meter)</t>
  </si>
  <si>
    <t>ENMGR-UBP-NPK12</t>
  </si>
  <si>
    <t>ENMGR-UBPM-NPK12</t>
  </si>
  <si>
    <t>ENMGR-UBP-UTTX</t>
  </si>
  <si>
    <t>ENMGR-IDROM</t>
  </si>
  <si>
    <r>
      <t xml:space="preserve">Active Accounts </t>
    </r>
    <r>
      <rPr>
        <b/>
        <u val="singleAccounting"/>
        <vertAlign val="superscript"/>
        <sz val="14"/>
        <color rgb="FFFFFFFF"/>
        <rFont val="Calibri"/>
        <family val="2"/>
        <scheme val="minor"/>
      </rPr>
      <t>(1)</t>
    </r>
  </si>
  <si>
    <t>Utility Bill Population - UBP</t>
  </si>
  <si>
    <t>Utility Bill Population 
&amp; Management - UBPM</t>
  </si>
  <si>
    <t xml:space="preserve">Interval Data Recording Ongoing Management </t>
  </si>
  <si>
    <t>&gt; 1,000</t>
  </si>
  <si>
    <t xml:space="preserve">(1) 1 Account = 1 Utility Bill </t>
  </si>
  <si>
    <t>Energy Manager | One-Time Services</t>
  </si>
  <si>
    <t>ENMGR-CAS</t>
  </si>
  <si>
    <t>ENMGR-UBIS</t>
  </si>
  <si>
    <t>ENMGR-HUBP</t>
  </si>
  <si>
    <t>ENMGR-ESTAR</t>
  </si>
  <si>
    <t>Cost</t>
  </si>
  <si>
    <t>Utility Bill</t>
  </si>
  <si>
    <t>Historical Utility Bill</t>
  </si>
  <si>
    <t>Avoidance Setup</t>
  </si>
  <si>
    <t>Import Setup</t>
  </si>
  <si>
    <r>
      <t xml:space="preserve">Population - HUBP </t>
    </r>
    <r>
      <rPr>
        <b/>
        <vertAlign val="superscript"/>
        <sz val="14"/>
        <color rgb="FFFFFFFF"/>
        <rFont val="Calibri"/>
        <family val="2"/>
        <scheme val="minor"/>
      </rPr>
      <t>(3)</t>
    </r>
  </si>
  <si>
    <t>(per Facility)</t>
  </si>
  <si>
    <t>(per File)</t>
  </si>
  <si>
    <t>One-Time Services</t>
  </si>
  <si>
    <t>(3) Streetlight Accounts cannot be combined for pricing for Historical Bill Entry or Bill Processing (Setup &amp; Annual); Streetlight Accounts can be combined for pricing for</t>
  </si>
  <si>
    <t xml:space="preserve">     EM Self Service customers as 1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</si>
</sst>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#,##0_);\(#,##0\);@_)"/>
    <numFmt numFmtId="167" formatCode="_(* #,##0_);_(* \(#,##0\);_(* &quot;-&quot;??_);_(@_)"/>
    <numFmt numFmtId="168" formatCode="0.0%_);\(0.0%\);@_)"/>
    <numFmt numFmtId="169" formatCode="&quot;$&quot;#,##0.00"/>
    <numFmt numFmtId="170" formatCode="_(&quot;$&quot;* #,##0.0_);_(&quot;$&quot;* \(#,##0.0\);_(&quot;$&quot;* &quot;-&quot;?_);_(@_)"/>
    <numFmt numFmtId="171" formatCode="_(&quot;$&quot;* #,##0.00000_);_(&quot;$&quot;* \(#,##0.00000\);_(&quot;$&quot;* &quot;-&quot;?????_);_(@_)"/>
    <numFmt numFmtId="172" formatCode="_(&quot;$&quot;* #,##0.0000_);_(&quot;$&quot;* \(#,##0.0000\);_(&quot;$&quot;* &quot;-&quot;??_);_(@_)"/>
    <numFmt numFmtId="173" formatCode="0.000000"/>
    <numFmt numFmtId="174" formatCode="_(* #,##0.0000_);_(* \(#,##0.0000\);_(* &quot;-&quot;??_);_(@_)"/>
  </numFmts>
  <fonts count="102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u val="singleAccounting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rgb="FFFFFFFF"/>
      <name val="Arial"/>
      <family val="2"/>
    </font>
    <font>
      <b/>
      <u val="singleAccounting"/>
      <sz val="8"/>
      <color rgb="FFFFFFFF"/>
      <name val="Arial"/>
      <family val="2"/>
    </font>
    <font>
      <b/>
      <sz val="14"/>
      <color theme="8"/>
      <name val="Arial"/>
      <family val="2"/>
    </font>
    <font>
      <b/>
      <sz val="12"/>
      <color theme="8"/>
      <name val="Arial"/>
      <family val="2"/>
    </font>
    <font>
      <b/>
      <i/>
      <sz val="8"/>
      <color rgb="FFFFFFFF"/>
      <name val="Arial"/>
      <family val="2"/>
    </font>
    <font>
      <b/>
      <vertAlign val="superscript"/>
      <sz val="8"/>
      <color rgb="FFFFFFFF"/>
      <name val="Arial"/>
      <family val="2"/>
    </font>
    <font>
      <i/>
      <u/>
      <sz val="8"/>
      <name val="Arial"/>
      <family val="2"/>
    </font>
    <font>
      <b/>
      <u val="singleAccounting"/>
      <sz val="10"/>
      <color rgb="FFFFFFFF"/>
      <name val="Arial"/>
      <family val="2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u val="singleAccounting"/>
      <sz val="9"/>
      <color rgb="FFFFFFFF"/>
      <name val="Arial"/>
      <family val="2"/>
    </font>
    <font>
      <b/>
      <vertAlign val="superscript"/>
      <sz val="9"/>
      <color rgb="FFFFFFFF"/>
      <name val="Arial"/>
      <family val="2"/>
    </font>
    <font>
      <sz val="9"/>
      <color theme="6" tint="-0.249977111117893"/>
      <name val="Arial"/>
      <family val="2"/>
    </font>
    <font>
      <b/>
      <sz val="9"/>
      <color theme="6" tint="-0.499984740745262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name val="Arial"/>
      <family val="2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4"/>
      <color theme="0"/>
      <name val="Arial"/>
      <family val="2"/>
    </font>
    <font>
      <sz val="14"/>
      <name val="Arial"/>
      <family val="2"/>
    </font>
    <font>
      <sz val="10"/>
      <color rgb="FF0066FF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u val="singleAccounting"/>
      <sz val="14"/>
      <color rgb="FFFFFFFF"/>
      <name val="Calibri"/>
      <family val="2"/>
      <scheme val="minor"/>
    </font>
    <font>
      <b/>
      <u val="singleAccounting"/>
      <vertAlign val="superscript"/>
      <sz val="14"/>
      <color rgb="FFFFFFFF"/>
      <name val="Calibri"/>
      <family val="2"/>
      <scheme val="minor"/>
    </font>
    <font>
      <b/>
      <sz val="14"/>
      <color theme="8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name val="Arial"/>
      <family val="2"/>
    </font>
    <font>
      <sz val="11"/>
      <color theme="1"/>
      <name val="Arial"/>
      <family val="2"/>
    </font>
    <font>
      <b/>
      <vertAlign val="superscript"/>
      <sz val="14"/>
      <color rgb="FFFFFFFF"/>
      <name val="Calibri"/>
      <family val="2"/>
      <scheme val="minor"/>
    </font>
    <font>
      <b/>
      <u val="singleAccounting"/>
      <vertAlign val="superscript"/>
      <sz val="8"/>
      <color rgb="FFFFFFFF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C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8"/>
      <name val="Arial"/>
      <family val="2"/>
    </font>
    <font>
      <i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 val="singleAccounting"/>
      <sz val="10"/>
      <color theme="0"/>
      <name val="Arial"/>
      <family val="2"/>
    </font>
    <font>
      <u val="singleAccounting"/>
      <sz val="10"/>
      <name val="Arial"/>
      <family val="2"/>
    </font>
    <font>
      <b/>
      <sz val="10"/>
      <color rgb="FF00B0F0"/>
      <name val="Arial"/>
      <family val="2"/>
    </font>
    <font>
      <b/>
      <u/>
      <sz val="10"/>
      <color rgb="FFFFFFFF"/>
      <name val="Arial"/>
      <family val="2"/>
    </font>
    <font>
      <b/>
      <sz val="10"/>
      <color theme="8"/>
      <name val="Arial"/>
      <family val="2"/>
    </font>
    <font>
      <b/>
      <sz val="12"/>
      <color theme="8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b/>
      <vertAlign val="superscript"/>
      <sz val="10"/>
      <color rgb="FFFFFFFF"/>
      <name val="Arial"/>
      <family val="2"/>
    </font>
    <font>
      <b/>
      <sz val="10"/>
      <color rgb="FFC00000"/>
      <name val="Arial"/>
      <family val="2"/>
    </font>
    <font>
      <sz val="10"/>
      <color rgb="FF3333CC"/>
      <name val="Arial"/>
      <family val="2"/>
    </font>
    <font>
      <b/>
      <u val="singleAccounting"/>
      <sz val="10"/>
      <color rgb="FFFF0000"/>
      <name val="Arial"/>
      <family val="2"/>
    </font>
    <font>
      <b/>
      <i/>
      <sz val="10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b/>
      <i/>
      <sz val="10"/>
      <name val="Arial"/>
      <family val="2"/>
    </font>
    <font>
      <b/>
      <u val="singleAccounting"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color rgb="FFFFFFF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B794B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53585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theme="8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theme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</borders>
  <cellStyleXfs count="45">
    <xf numFmtId="0" fontId="0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62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1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166" fontId="19" fillId="0" borderId="0" xfId="0" applyNumberFormat="1" applyFont="1"/>
    <xf numFmtId="167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quotePrefix="1" applyFont="1" applyAlignment="1">
      <alignment horizontal="right"/>
    </xf>
    <xf numFmtId="0" fontId="21" fillId="2" borderId="0" xfId="0" applyFont="1" applyFill="1"/>
    <xf numFmtId="0" fontId="22" fillId="2" borderId="0" xfId="0" applyFont="1" applyFill="1" applyAlignment="1">
      <alignment horizontal="centerContinuous"/>
    </xf>
    <xf numFmtId="166" fontId="19" fillId="0" borderId="0" xfId="0" quotePrefix="1" applyNumberFormat="1" applyFont="1" applyAlignment="1">
      <alignment horizontal="right"/>
    </xf>
    <xf numFmtId="0" fontId="23" fillId="0" borderId="0" xfId="0" applyFont="1"/>
    <xf numFmtId="0" fontId="19" fillId="0" borderId="1" xfId="0" applyFont="1" applyBorder="1"/>
    <xf numFmtId="0" fontId="24" fillId="0" borderId="1" xfId="0" applyFont="1" applyBorder="1"/>
    <xf numFmtId="0" fontId="21" fillId="0" borderId="0" xfId="0" applyFont="1"/>
    <xf numFmtId="166" fontId="20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21" fillId="2" borderId="0" xfId="0" applyFont="1" applyFill="1" applyAlignment="1">
      <alignment horizontal="centerContinuous"/>
    </xf>
    <xf numFmtId="0" fontId="20" fillId="0" borderId="0" xfId="0" applyFont="1"/>
    <xf numFmtId="165" fontId="19" fillId="0" borderId="0" xfId="0" applyNumberFormat="1" applyFont="1"/>
    <xf numFmtId="0" fontId="25" fillId="2" borderId="0" xfId="0" applyFont="1" applyFill="1"/>
    <xf numFmtId="0" fontId="19" fillId="0" borderId="0" xfId="6" applyFont="1"/>
    <xf numFmtId="43" fontId="19" fillId="0" borderId="0" xfId="6" applyNumberFormat="1" applyFont="1"/>
    <xf numFmtId="167" fontId="19" fillId="0" borderId="0" xfId="6" applyNumberFormat="1" applyFont="1"/>
    <xf numFmtId="0" fontId="19" fillId="0" borderId="0" xfId="6" applyFont="1" applyAlignment="1">
      <alignment horizontal="right"/>
    </xf>
    <xf numFmtId="166" fontId="19" fillId="0" borderId="0" xfId="6" applyNumberFormat="1" applyFont="1"/>
    <xf numFmtId="165" fontId="19" fillId="0" borderId="0" xfId="6" applyNumberFormat="1" applyFont="1"/>
    <xf numFmtId="0" fontId="15" fillId="0" borderId="0" xfId="6"/>
    <xf numFmtId="0" fontId="19" fillId="0" borderId="1" xfId="6" applyFont="1" applyBorder="1"/>
    <xf numFmtId="0" fontId="24" fillId="0" borderId="1" xfId="6" applyFont="1" applyBorder="1"/>
    <xf numFmtId="0" fontId="19" fillId="0" borderId="0" xfId="6" applyFont="1" applyAlignment="1">
      <alignment horizontal="center"/>
    </xf>
    <xf numFmtId="0" fontId="21" fillId="2" borderId="0" xfId="6" applyFont="1" applyFill="1" applyAlignment="1">
      <alignment horizontal="center"/>
    </xf>
    <xf numFmtId="0" fontId="21" fillId="0" borderId="0" xfId="6" applyFont="1"/>
    <xf numFmtId="0" fontId="22" fillId="2" borderId="0" xfId="6" applyFont="1" applyFill="1" applyAlignment="1">
      <alignment horizontal="centerContinuous"/>
    </xf>
    <xf numFmtId="0" fontId="18" fillId="0" borderId="0" xfId="6" applyFont="1" applyAlignment="1">
      <alignment horizontal="centerContinuous"/>
    </xf>
    <xf numFmtId="0" fontId="23" fillId="0" borderId="0" xfId="6" applyFont="1"/>
    <xf numFmtId="166" fontId="19" fillId="0" borderId="0" xfId="0" applyNumberFormat="1" applyFont="1" applyAlignment="1">
      <alignment horizontal="left"/>
    </xf>
    <xf numFmtId="167" fontId="20" fillId="0" borderId="0" xfId="0" applyNumberFormat="1" applyFont="1" applyAlignment="1">
      <alignment horizontal="right"/>
    </xf>
    <xf numFmtId="0" fontId="19" fillId="0" borderId="2" xfId="0" applyFont="1" applyBorder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21" fillId="2" borderId="0" xfId="6" applyFont="1" applyFill="1" applyAlignment="1">
      <alignment horizontal="centerContinuous"/>
    </xf>
    <xf numFmtId="0" fontId="19" fillId="0" borderId="2" xfId="6" applyFont="1" applyBorder="1"/>
    <xf numFmtId="0" fontId="20" fillId="0" borderId="0" xfId="6" applyFont="1"/>
    <xf numFmtId="165" fontId="20" fillId="0" borderId="0" xfId="0" applyNumberFormat="1" applyFont="1" applyAlignment="1">
      <alignment horizontal="right"/>
    </xf>
    <xf numFmtId="0" fontId="15" fillId="0" borderId="0" xfId="0" applyFont="1"/>
    <xf numFmtId="0" fontId="30" fillId="0" borderId="0" xfId="10" applyFont="1"/>
    <xf numFmtId="0" fontId="30" fillId="0" borderId="0" xfId="10" applyFont="1" applyAlignment="1">
      <alignment vertical="center"/>
    </xf>
    <xf numFmtId="0" fontId="31" fillId="2" borderId="0" xfId="10" applyFont="1" applyFill="1" applyAlignment="1">
      <alignment vertical="center"/>
    </xf>
    <xf numFmtId="0" fontId="32" fillId="2" borderId="0" xfId="10" applyFont="1" applyFill="1" applyAlignment="1">
      <alignment horizontal="centerContinuous" vertical="center"/>
    </xf>
    <xf numFmtId="0" fontId="31" fillId="2" borderId="0" xfId="10" applyFont="1" applyFill="1" applyAlignment="1">
      <alignment horizontal="center" vertical="center"/>
    </xf>
    <xf numFmtId="0" fontId="30" fillId="0" borderId="0" xfId="10" applyFont="1" applyAlignment="1">
      <alignment vertical="center" wrapText="1"/>
    </xf>
    <xf numFmtId="0" fontId="34" fillId="0" borderId="3" xfId="10" applyFont="1" applyBorder="1" applyAlignment="1">
      <alignment vertical="center"/>
    </xf>
    <xf numFmtId="0" fontId="35" fillId="0" borderId="3" xfId="10" applyFont="1" applyBorder="1" applyAlignment="1">
      <alignment vertical="center"/>
    </xf>
    <xf numFmtId="0" fontId="30" fillId="0" borderId="0" xfId="10" applyFont="1" applyAlignment="1">
      <alignment horizontal="center" vertical="center"/>
    </xf>
    <xf numFmtId="6" fontId="30" fillId="0" borderId="0" xfId="10" applyNumberFormat="1" applyFont="1" applyAlignment="1">
      <alignment horizontal="center" vertical="center"/>
    </xf>
    <xf numFmtId="0" fontId="30" fillId="0" borderId="0" xfId="10" applyFont="1" applyAlignment="1">
      <alignment horizontal="center" vertical="center" wrapText="1"/>
    </xf>
    <xf numFmtId="0" fontId="37" fillId="0" borderId="0" xfId="10" applyFont="1" applyAlignment="1">
      <alignment vertical="center"/>
    </xf>
    <xf numFmtId="0" fontId="30" fillId="0" borderId="2" xfId="10" applyFont="1" applyBorder="1" applyAlignment="1">
      <alignment vertical="center"/>
    </xf>
    <xf numFmtId="0" fontId="30" fillId="3" borderId="0" xfId="10" applyFont="1" applyFill="1" applyAlignment="1">
      <alignment horizontal="center" vertical="center"/>
    </xf>
    <xf numFmtId="0" fontId="30" fillId="3" borderId="0" xfId="10" applyFont="1" applyFill="1" applyAlignment="1">
      <alignment horizontal="center" vertical="center" wrapText="1"/>
    </xf>
    <xf numFmtId="0" fontId="30" fillId="3" borderId="0" xfId="10" applyFont="1" applyFill="1" applyAlignment="1">
      <alignment vertical="center" wrapText="1"/>
    </xf>
    <xf numFmtId="0" fontId="30" fillId="3" borderId="0" xfId="10" applyFont="1" applyFill="1" applyAlignment="1">
      <alignment vertical="center"/>
    </xf>
    <xf numFmtId="6" fontId="30" fillId="3" borderId="0" xfId="10" applyNumberFormat="1" applyFont="1" applyFill="1" applyAlignment="1">
      <alignment horizontal="center" vertical="center"/>
    </xf>
    <xf numFmtId="0" fontId="10" fillId="0" borderId="0" xfId="17"/>
    <xf numFmtId="0" fontId="10" fillId="7" borderId="7" xfId="17" applyFill="1" applyBorder="1" applyAlignment="1">
      <alignment horizontal="center" vertical="center"/>
    </xf>
    <xf numFmtId="0" fontId="15" fillId="4" borderId="19" xfId="17" applyFont="1" applyFill="1" applyBorder="1" applyAlignment="1">
      <alignment horizontal="center" vertical="center"/>
    </xf>
    <xf numFmtId="0" fontId="10" fillId="7" borderId="7" xfId="17" applyFill="1" applyBorder="1" applyAlignment="1">
      <alignment horizontal="center" vertical="center" wrapText="1"/>
    </xf>
    <xf numFmtId="0" fontId="15" fillId="5" borderId="21" xfId="17" applyFont="1" applyFill="1" applyBorder="1" applyAlignment="1">
      <alignment horizontal="center" vertical="center" wrapText="1"/>
    </xf>
    <xf numFmtId="0" fontId="15" fillId="4" borderId="21" xfId="17" applyFont="1" applyFill="1" applyBorder="1" applyAlignment="1">
      <alignment horizontal="center" vertical="center" wrapText="1"/>
    </xf>
    <xf numFmtId="0" fontId="10" fillId="8" borderId="22" xfId="17" applyFill="1" applyBorder="1" applyAlignment="1">
      <alignment horizontal="center" vertical="center" wrapText="1"/>
    </xf>
    <xf numFmtId="37" fontId="0" fillId="0" borderId="23" xfId="18" applyNumberFormat="1" applyFont="1" applyFill="1" applyBorder="1" applyAlignment="1">
      <alignment horizontal="center" vertical="center"/>
    </xf>
    <xf numFmtId="37" fontId="0" fillId="0" borderId="8" xfId="18" applyNumberFormat="1" applyFont="1" applyFill="1" applyBorder="1" applyAlignment="1">
      <alignment horizontal="center" vertical="center"/>
    </xf>
    <xf numFmtId="37" fontId="0" fillId="0" borderId="24" xfId="18" applyNumberFormat="1" applyFont="1" applyFill="1" applyBorder="1" applyAlignment="1">
      <alignment horizontal="center" vertical="center"/>
    </xf>
    <xf numFmtId="37" fontId="0" fillId="9" borderId="25" xfId="18" applyNumberFormat="1" applyFont="1" applyFill="1" applyBorder="1" applyAlignment="1">
      <alignment horizontal="center" vertical="center"/>
    </xf>
    <xf numFmtId="37" fontId="0" fillId="9" borderId="7" xfId="18" applyNumberFormat="1" applyFont="1" applyFill="1" applyBorder="1" applyAlignment="1">
      <alignment horizontal="center" vertical="center"/>
    </xf>
    <xf numFmtId="37" fontId="0" fillId="9" borderId="26" xfId="18" applyNumberFormat="1" applyFont="1" applyFill="1" applyBorder="1" applyAlignment="1">
      <alignment horizontal="center" vertical="center"/>
    </xf>
    <xf numFmtId="37" fontId="0" fillId="0" borderId="25" xfId="18" applyNumberFormat="1" applyFont="1" applyFill="1" applyBorder="1" applyAlignment="1">
      <alignment horizontal="center" vertical="center"/>
    </xf>
    <xf numFmtId="37" fontId="0" fillId="0" borderId="7" xfId="18" applyNumberFormat="1" applyFont="1" applyFill="1" applyBorder="1" applyAlignment="1">
      <alignment horizontal="center" vertical="center"/>
    </xf>
    <xf numFmtId="37" fontId="0" fillId="0" borderId="26" xfId="18" applyNumberFormat="1" applyFont="1" applyFill="1" applyBorder="1" applyAlignment="1">
      <alignment horizontal="center" vertical="center"/>
    </xf>
    <xf numFmtId="37" fontId="0" fillId="0" borderId="27" xfId="18" applyNumberFormat="1" applyFont="1" applyFill="1" applyBorder="1" applyAlignment="1">
      <alignment horizontal="center" vertical="center"/>
    </xf>
    <xf numFmtId="37" fontId="0" fillId="0" borderId="5" xfId="18" applyNumberFormat="1" applyFont="1" applyFill="1" applyBorder="1" applyAlignment="1">
      <alignment horizontal="center" vertical="center"/>
    </xf>
    <xf numFmtId="37" fontId="0" fillId="0" borderId="28" xfId="18" applyNumberFormat="1" applyFont="1" applyFill="1" applyBorder="1" applyAlignment="1">
      <alignment horizontal="center" vertical="center"/>
    </xf>
    <xf numFmtId="0" fontId="40" fillId="0" borderId="0" xfId="17" applyFont="1" applyAlignment="1">
      <alignment horizontal="left" vertical="center" wrapText="1"/>
    </xf>
    <xf numFmtId="0" fontId="10" fillId="0" borderId="0" xfId="17" applyAlignment="1">
      <alignment horizontal="left" vertical="center" wrapText="1"/>
    </xf>
    <xf numFmtId="0" fontId="10" fillId="7" borderId="20" xfId="17" applyFill="1" applyBorder="1" applyAlignment="1">
      <alignment horizontal="center" vertical="center"/>
    </xf>
    <xf numFmtId="0" fontId="10" fillId="7" borderId="22" xfId="17" applyFill="1" applyBorder="1" applyAlignment="1">
      <alignment horizontal="center" vertical="center" wrapText="1"/>
    </xf>
    <xf numFmtId="0" fontId="41" fillId="0" borderId="0" xfId="17" applyFont="1"/>
    <xf numFmtId="0" fontId="42" fillId="0" borderId="16" xfId="17" applyFont="1" applyBorder="1" applyAlignment="1">
      <alignment horizontal="center" vertical="center" wrapText="1"/>
    </xf>
    <xf numFmtId="0" fontId="42" fillId="0" borderId="18" xfId="17" applyFont="1" applyBorder="1" applyAlignment="1">
      <alignment horizontal="center" vertical="center" wrapText="1"/>
    </xf>
    <xf numFmtId="0" fontId="42" fillId="0" borderId="15" xfId="17" applyFont="1" applyBorder="1" applyAlignment="1">
      <alignment horizontal="center" vertical="center" wrapText="1"/>
    </xf>
    <xf numFmtId="0" fontId="42" fillId="0" borderId="14" xfId="17" applyFont="1" applyBorder="1" applyAlignment="1">
      <alignment horizontal="center" vertical="center" wrapText="1"/>
    </xf>
    <xf numFmtId="0" fontId="42" fillId="0" borderId="0" xfId="17" applyFont="1" applyAlignment="1">
      <alignment horizontal="center" vertical="center" wrapText="1"/>
    </xf>
    <xf numFmtId="0" fontId="42" fillId="0" borderId="13" xfId="17" applyFont="1" applyBorder="1" applyAlignment="1">
      <alignment horizontal="center" vertical="center" wrapText="1"/>
    </xf>
    <xf numFmtId="37" fontId="0" fillId="0" borderId="36" xfId="18" applyNumberFormat="1" applyFont="1" applyFill="1" applyBorder="1" applyAlignment="1">
      <alignment horizontal="center" vertical="center"/>
    </xf>
    <xf numFmtId="164" fontId="10" fillId="10" borderId="7" xfId="17" applyNumberFormat="1" applyFill="1" applyBorder="1" applyAlignment="1">
      <alignment horizontal="center"/>
    </xf>
    <xf numFmtId="164" fontId="10" fillId="0" borderId="7" xfId="17" applyNumberFormat="1" applyBorder="1" applyAlignment="1">
      <alignment horizontal="center"/>
    </xf>
    <xf numFmtId="0" fontId="22" fillId="12" borderId="0" xfId="0" applyFont="1" applyFill="1" applyAlignment="1">
      <alignment horizontal="centerContinuous"/>
    </xf>
    <xf numFmtId="0" fontId="38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18" fillId="0" borderId="0" xfId="0" applyFont="1" applyAlignment="1">
      <alignment horizontal="centerContinuous"/>
    </xf>
    <xf numFmtId="0" fontId="22" fillId="14" borderId="0" xfId="0" applyFont="1" applyFill="1" applyAlignment="1">
      <alignment horizontal="centerContinuous"/>
    </xf>
    <xf numFmtId="0" fontId="38" fillId="14" borderId="0" xfId="0" applyFont="1" applyFill="1" applyAlignment="1">
      <alignment horizontal="center"/>
    </xf>
    <xf numFmtId="0" fontId="21" fillId="14" borderId="0" xfId="0" applyFont="1" applyFill="1" applyAlignment="1">
      <alignment horizontal="center"/>
    </xf>
    <xf numFmtId="0" fontId="45" fillId="0" borderId="0" xfId="6" applyFont="1"/>
    <xf numFmtId="0" fontId="10" fillId="0" borderId="0" xfId="17" applyAlignment="1">
      <alignment wrapText="1"/>
    </xf>
    <xf numFmtId="0" fontId="8" fillId="0" borderId="0" xfId="24"/>
    <xf numFmtId="164" fontId="47" fillId="0" borderId="0" xfId="24" applyNumberFormat="1" applyFont="1"/>
    <xf numFmtId="0" fontId="50" fillId="2" borderId="0" xfId="6" applyFont="1" applyFill="1"/>
    <xf numFmtId="0" fontId="51" fillId="2" borderId="0" xfId="6" applyFont="1" applyFill="1" applyAlignment="1">
      <alignment horizontal="centerContinuous"/>
    </xf>
    <xf numFmtId="0" fontId="51" fillId="2" borderId="0" xfId="6" applyFont="1" applyFill="1" applyAlignment="1">
      <alignment horizontal="centerContinuous" wrapText="1"/>
    </xf>
    <xf numFmtId="0" fontId="50" fillId="2" borderId="0" xfId="6" applyFont="1" applyFill="1" applyAlignment="1">
      <alignment horizontal="centerContinuous"/>
    </xf>
    <xf numFmtId="0" fontId="50" fillId="2" borderId="0" xfId="6" applyFont="1" applyFill="1" applyAlignment="1">
      <alignment horizontal="center"/>
    </xf>
    <xf numFmtId="0" fontId="50" fillId="2" borderId="0" xfId="6" applyFont="1" applyFill="1" applyAlignment="1">
      <alignment horizontal="center" wrapText="1"/>
    </xf>
    <xf numFmtId="0" fontId="49" fillId="0" borderId="0" xfId="6" applyFont="1"/>
    <xf numFmtId="0" fontId="53" fillId="0" borderId="1" xfId="6" applyFont="1" applyBorder="1"/>
    <xf numFmtId="0" fontId="49" fillId="0" borderId="1" xfId="6" applyFont="1" applyBorder="1"/>
    <xf numFmtId="0" fontId="49" fillId="0" borderId="1" xfId="6" applyFont="1" applyBorder="1" applyAlignment="1">
      <alignment horizontal="center"/>
    </xf>
    <xf numFmtId="0" fontId="49" fillId="0" borderId="0" xfId="6" applyFont="1" applyAlignment="1">
      <alignment horizontal="center"/>
    </xf>
    <xf numFmtId="166" fontId="49" fillId="0" borderId="0" xfId="6" applyNumberFormat="1" applyFont="1"/>
    <xf numFmtId="167" fontId="49" fillId="0" borderId="0" xfId="6" applyNumberFormat="1" applyFont="1"/>
    <xf numFmtId="0" fontId="49" fillId="0" borderId="0" xfId="6" applyFont="1" applyAlignment="1">
      <alignment horizontal="right"/>
    </xf>
    <xf numFmtId="0" fontId="49" fillId="0" borderId="0" xfId="6" quotePrefix="1" applyFont="1" applyAlignment="1">
      <alignment horizontal="right"/>
    </xf>
    <xf numFmtId="166" fontId="54" fillId="0" borderId="0" xfId="6" applyNumberFormat="1" applyFont="1" applyAlignment="1">
      <alignment horizontal="right"/>
    </xf>
    <xf numFmtId="166" fontId="54" fillId="0" borderId="0" xfId="6" applyNumberFormat="1" applyFont="1" applyAlignment="1">
      <alignment horizontal="center"/>
    </xf>
    <xf numFmtId="0" fontId="49" fillId="0" borderId="2" xfId="6" applyFont="1" applyBorder="1"/>
    <xf numFmtId="0" fontId="54" fillId="0" borderId="0" xfId="6" applyFont="1"/>
    <xf numFmtId="0" fontId="55" fillId="0" borderId="0" xfId="6" applyFont="1"/>
    <xf numFmtId="169" fontId="12" fillId="0" borderId="0" xfId="17" applyNumberFormat="1" applyFont="1" applyAlignment="1">
      <alignment horizontal="center" vertical="center"/>
    </xf>
    <xf numFmtId="0" fontId="21" fillId="2" borderId="0" xfId="6" applyFont="1" applyFill="1"/>
    <xf numFmtId="0" fontId="22" fillId="2" borderId="0" xfId="6" applyFont="1" applyFill="1" applyAlignment="1">
      <alignment horizontal="center"/>
    </xf>
    <xf numFmtId="0" fontId="19" fillId="0" borderId="0" xfId="6" quotePrefix="1" applyFont="1" applyAlignment="1">
      <alignment horizontal="right"/>
    </xf>
    <xf numFmtId="166" fontId="20" fillId="0" borderId="0" xfId="6" applyNumberFormat="1" applyFont="1" applyAlignment="1">
      <alignment horizontal="right"/>
    </xf>
    <xf numFmtId="0" fontId="22" fillId="14" borderId="0" xfId="0" applyFont="1" applyFill="1" applyAlignment="1">
      <alignment horizontal="center"/>
    </xf>
    <xf numFmtId="42" fontId="47" fillId="0" borderId="0" xfId="24" applyNumberFormat="1" applyFont="1"/>
    <xf numFmtId="3" fontId="47" fillId="10" borderId="0" xfId="24" applyNumberFormat="1" applyFont="1" applyFill="1"/>
    <xf numFmtId="3" fontId="47" fillId="0" borderId="0" xfId="24" applyNumberFormat="1" applyFont="1"/>
    <xf numFmtId="164" fontId="6" fillId="0" borderId="7" xfId="17" applyNumberFormat="1" applyFont="1" applyBorder="1" applyAlignment="1">
      <alignment horizontal="center" vertical="center"/>
    </xf>
    <xf numFmtId="164" fontId="6" fillId="9" borderId="7" xfId="17" applyNumberFormat="1" applyFont="1" applyFill="1" applyBorder="1" applyAlignment="1">
      <alignment horizontal="center" vertical="center"/>
    </xf>
    <xf numFmtId="0" fontId="6" fillId="0" borderId="0" xfId="17" applyFont="1" applyAlignment="1">
      <alignment vertical="center"/>
    </xf>
    <xf numFmtId="0" fontId="6" fillId="0" borderId="0" xfId="17" applyFont="1" applyAlignment="1">
      <alignment horizontal="center" vertical="center"/>
    </xf>
    <xf numFmtId="169" fontId="6" fillId="0" borderId="0" xfId="17" applyNumberFormat="1" applyFont="1" applyAlignment="1">
      <alignment horizontal="center" vertical="center"/>
    </xf>
    <xf numFmtId="164" fontId="6" fillId="11" borderId="7" xfId="17" applyNumberFormat="1" applyFont="1" applyFill="1" applyBorder="1" applyAlignment="1">
      <alignment horizontal="center"/>
    </xf>
    <xf numFmtId="164" fontId="6" fillId="9" borderId="6" xfId="17" applyNumberFormat="1" applyFont="1" applyFill="1" applyBorder="1" applyAlignment="1">
      <alignment horizontal="center"/>
    </xf>
    <xf numFmtId="37" fontId="19" fillId="0" borderId="0" xfId="9" applyNumberFormat="1" applyFont="1" applyFill="1" applyBorder="1" applyAlignment="1">
      <alignment horizontal="center" vertical="center"/>
    </xf>
    <xf numFmtId="164" fontId="19" fillId="0" borderId="0" xfId="9" applyNumberFormat="1" applyFont="1" applyFill="1" applyBorder="1" applyAlignment="1">
      <alignment horizontal="right" vertical="center" indent="3"/>
    </xf>
    <xf numFmtId="164" fontId="19" fillId="0" borderId="0" xfId="9" applyNumberFormat="1" applyFont="1" applyFill="1" applyBorder="1" applyAlignment="1">
      <alignment horizontal="center" vertical="center" wrapText="1"/>
    </xf>
    <xf numFmtId="169" fontId="48" fillId="0" borderId="0" xfId="8" applyNumberFormat="1" applyFont="1" applyAlignment="1">
      <alignment horizontal="center" vertical="center"/>
    </xf>
    <xf numFmtId="0" fontId="12" fillId="0" borderId="0" xfId="8" applyFont="1"/>
    <xf numFmtId="37" fontId="19" fillId="3" borderId="0" xfId="9" applyNumberFormat="1" applyFont="1" applyFill="1" applyBorder="1" applyAlignment="1">
      <alignment horizontal="center" vertical="center"/>
    </xf>
    <xf numFmtId="164" fontId="19" fillId="3" borderId="0" xfId="9" applyNumberFormat="1" applyFont="1" applyFill="1" applyBorder="1" applyAlignment="1">
      <alignment horizontal="right" vertical="center" indent="3"/>
    </xf>
    <xf numFmtId="164" fontId="19" fillId="3" borderId="0" xfId="9" applyNumberFormat="1" applyFont="1" applyFill="1" applyBorder="1" applyAlignment="1">
      <alignment horizontal="center" vertical="center" wrapText="1"/>
    </xf>
    <xf numFmtId="0" fontId="12" fillId="3" borderId="0" xfId="8" applyFont="1" applyFill="1"/>
    <xf numFmtId="0" fontId="39" fillId="0" borderId="10" xfId="17" applyFont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5" fillId="5" borderId="39" xfId="17" applyFont="1" applyFill="1" applyBorder="1" applyAlignment="1">
      <alignment horizontal="center" vertical="center"/>
    </xf>
    <xf numFmtId="0" fontId="10" fillId="8" borderId="20" xfId="17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29" fillId="2" borderId="0" xfId="0" applyFont="1" applyFill="1" applyAlignment="1">
      <alignment horizontal="centerContinuous" vertical="center"/>
    </xf>
    <xf numFmtId="164" fontId="29" fillId="2" borderId="0" xfId="0" applyNumberFormat="1" applyFont="1" applyFill="1" applyAlignment="1">
      <alignment horizontal="centerContinuous" vertical="center"/>
    </xf>
    <xf numFmtId="0" fontId="63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164" fontId="64" fillId="0" borderId="0" xfId="0" applyNumberFormat="1" applyFont="1" applyAlignment="1">
      <alignment horizontal="left" vertical="center" wrapText="1"/>
    </xf>
    <xf numFmtId="0" fontId="65" fillId="0" borderId="0" xfId="0" applyFont="1" applyAlignment="1">
      <alignment vertical="center"/>
    </xf>
    <xf numFmtId="0" fontId="44" fillId="0" borderId="0" xfId="0" applyFont="1"/>
    <xf numFmtId="166" fontId="49" fillId="10" borderId="0" xfId="6" applyNumberFormat="1" applyFont="1" applyFill="1"/>
    <xf numFmtId="0" fontId="46" fillId="24" borderId="0" xfId="24" applyFont="1" applyFill="1" applyAlignment="1">
      <alignment horizontal="center"/>
    </xf>
    <xf numFmtId="0" fontId="47" fillId="0" borderId="0" xfId="17" applyFont="1"/>
    <xf numFmtId="0" fontId="67" fillId="6" borderId="36" xfId="17" applyFont="1" applyFill="1" applyBorder="1" applyAlignment="1">
      <alignment horizontal="center" vertical="center" wrapText="1"/>
    </xf>
    <xf numFmtId="0" fontId="67" fillId="16" borderId="36" xfId="17" applyFont="1" applyFill="1" applyBorder="1" applyAlignment="1">
      <alignment horizontal="center" vertical="center" wrapText="1"/>
    </xf>
    <xf numFmtId="0" fontId="67" fillId="6" borderId="27" xfId="17" applyFont="1" applyFill="1" applyBorder="1" applyAlignment="1">
      <alignment horizontal="center" vertical="center"/>
    </xf>
    <xf numFmtId="0" fontId="67" fillId="16" borderId="37" xfId="17" applyFont="1" applyFill="1" applyBorder="1" applyAlignment="1">
      <alignment horizontal="center" vertical="center"/>
    </xf>
    <xf numFmtId="0" fontId="67" fillId="6" borderId="27" xfId="17" applyFont="1" applyFill="1" applyBorder="1" applyAlignment="1">
      <alignment horizontal="center" vertical="center" wrapText="1"/>
    </xf>
    <xf numFmtId="0" fontId="67" fillId="16" borderId="27" xfId="17" applyFont="1" applyFill="1" applyBorder="1" applyAlignment="1">
      <alignment horizontal="center" vertical="center" wrapText="1"/>
    </xf>
    <xf numFmtId="167" fontId="49" fillId="10" borderId="30" xfId="18" applyNumberFormat="1" applyFont="1" applyFill="1" applyBorder="1" applyAlignment="1" applyProtection="1">
      <alignment horizontal="right" vertical="center"/>
    </xf>
    <xf numFmtId="167" fontId="49" fillId="10" borderId="31" xfId="18" applyNumberFormat="1" applyFont="1" applyFill="1" applyBorder="1" applyAlignment="1" applyProtection="1">
      <alignment horizontal="right" vertical="center"/>
    </xf>
    <xf numFmtId="167" fontId="49" fillId="10" borderId="32" xfId="18" applyNumberFormat="1" applyFont="1" applyFill="1" applyBorder="1" applyAlignment="1" applyProtection="1">
      <alignment horizontal="right" vertical="center"/>
    </xf>
    <xf numFmtId="164" fontId="49" fillId="10" borderId="32" xfId="18" applyNumberFormat="1" applyFont="1" applyFill="1" applyBorder="1" applyAlignment="1" applyProtection="1">
      <alignment horizontal="right" vertical="center"/>
    </xf>
    <xf numFmtId="167" fontId="49" fillId="0" borderId="25" xfId="18" applyNumberFormat="1" applyFont="1" applyBorder="1" applyAlignment="1" applyProtection="1">
      <alignment horizontal="right" vertical="center"/>
    </xf>
    <xf numFmtId="167" fontId="49" fillId="0" borderId="7" xfId="18" applyNumberFormat="1" applyFont="1" applyBorder="1" applyAlignment="1" applyProtection="1">
      <alignment horizontal="right" vertical="center"/>
    </xf>
    <xf numFmtId="167" fontId="49" fillId="0" borderId="33" xfId="18" applyNumberFormat="1" applyFont="1" applyBorder="1" applyAlignment="1" applyProtection="1">
      <alignment horizontal="right" vertical="center"/>
    </xf>
    <xf numFmtId="167" fontId="49" fillId="10" borderId="25" xfId="18" applyNumberFormat="1" applyFont="1" applyFill="1" applyBorder="1" applyAlignment="1" applyProtection="1">
      <alignment horizontal="right" vertical="center"/>
    </xf>
    <xf numFmtId="167" fontId="49" fillId="10" borderId="7" xfId="18" applyNumberFormat="1" applyFont="1" applyFill="1" applyBorder="1" applyAlignment="1" applyProtection="1">
      <alignment horizontal="right" vertical="center"/>
    </xf>
    <xf numFmtId="167" fontId="49" fillId="10" borderId="33" xfId="18" applyNumberFormat="1" applyFont="1" applyFill="1" applyBorder="1" applyAlignment="1" applyProtection="1">
      <alignment horizontal="right" vertical="center"/>
    </xf>
    <xf numFmtId="167" fontId="49" fillId="0" borderId="27" xfId="18" applyNumberFormat="1" applyFont="1" applyFill="1" applyBorder="1" applyAlignment="1" applyProtection="1">
      <alignment horizontal="right" vertical="center"/>
    </xf>
    <xf numFmtId="167" fontId="49" fillId="0" borderId="5" xfId="18" applyNumberFormat="1" applyFont="1" applyFill="1" applyBorder="1" applyAlignment="1" applyProtection="1">
      <alignment horizontal="right" vertical="center"/>
    </xf>
    <xf numFmtId="167" fontId="49" fillId="0" borderId="34" xfId="18" applyNumberFormat="1" applyFont="1" applyFill="1" applyBorder="1" applyAlignment="1" applyProtection="1">
      <alignment horizontal="right" vertical="center"/>
    </xf>
    <xf numFmtId="167" fontId="49" fillId="0" borderId="22" xfId="18" applyNumberFormat="1" applyFont="1" applyFill="1" applyBorder="1" applyAlignment="1" applyProtection="1">
      <alignment horizontal="right" vertical="center"/>
    </xf>
    <xf numFmtId="167" fontId="49" fillId="0" borderId="6" xfId="18" applyNumberFormat="1" applyFont="1" applyFill="1" applyBorder="1" applyAlignment="1" applyProtection="1">
      <alignment horizontal="right" vertical="center"/>
    </xf>
    <xf numFmtId="167" fontId="49" fillId="0" borderId="38" xfId="18" applyNumberFormat="1" applyFont="1" applyFill="1" applyBorder="1" applyAlignment="1" applyProtection="1">
      <alignment horizontal="right" vertical="center"/>
    </xf>
    <xf numFmtId="0" fontId="49" fillId="10" borderId="17" xfId="17" applyFont="1" applyFill="1" applyBorder="1" applyAlignment="1">
      <alignment horizontal="right" vertical="center"/>
    </xf>
    <xf numFmtId="0" fontId="49" fillId="10" borderId="10" xfId="17" applyFont="1" applyFill="1" applyBorder="1" applyAlignment="1">
      <alignment vertical="center"/>
    </xf>
    <xf numFmtId="0" fontId="46" fillId="6" borderId="36" xfId="17" applyFont="1" applyFill="1" applyBorder="1" applyAlignment="1">
      <alignment horizontal="center" vertical="center" wrapText="1"/>
    </xf>
    <xf numFmtId="0" fontId="46" fillId="16" borderId="36" xfId="17" applyFont="1" applyFill="1" applyBorder="1" applyAlignment="1">
      <alignment horizontal="center" vertical="center" wrapText="1"/>
    </xf>
    <xf numFmtId="164" fontId="49" fillId="10" borderId="32" xfId="19" applyNumberFormat="1" applyFont="1" applyFill="1" applyBorder="1" applyAlignment="1" applyProtection="1">
      <alignment horizontal="right" vertical="center"/>
    </xf>
    <xf numFmtId="164" fontId="49" fillId="0" borderId="33" xfId="19" applyNumberFormat="1" applyFont="1" applyBorder="1" applyAlignment="1" applyProtection="1">
      <alignment horizontal="right" vertical="center"/>
    </xf>
    <xf numFmtId="164" fontId="49" fillId="10" borderId="33" xfId="19" applyNumberFormat="1" applyFont="1" applyFill="1" applyBorder="1" applyAlignment="1" applyProtection="1">
      <alignment horizontal="right" vertical="center"/>
    </xf>
    <xf numFmtId="164" fontId="49" fillId="0" borderId="34" xfId="19" applyNumberFormat="1" applyFont="1" applyFill="1" applyBorder="1" applyAlignment="1" applyProtection="1">
      <alignment horizontal="right" vertical="center"/>
    </xf>
    <xf numFmtId="0" fontId="49" fillId="10" borderId="9" xfId="17" applyFont="1" applyFill="1" applyBorder="1" applyAlignment="1">
      <alignment vertical="center"/>
    </xf>
    <xf numFmtId="0" fontId="43" fillId="0" borderId="0" xfId="0" applyFont="1"/>
    <xf numFmtId="44" fontId="8" fillId="0" borderId="0" xfId="24" applyNumberFormat="1"/>
    <xf numFmtId="0" fontId="72" fillId="0" borderId="0" xfId="0" applyFont="1" applyAlignment="1">
      <alignment vertical="center"/>
    </xf>
    <xf numFmtId="0" fontId="72" fillId="0" borderId="0" xfId="0" applyFont="1"/>
    <xf numFmtId="44" fontId="6" fillId="0" borderId="0" xfId="24" applyNumberFormat="1" applyFont="1"/>
    <xf numFmtId="43" fontId="19" fillId="0" borderId="0" xfId="0" applyNumberFormat="1" applyFont="1"/>
    <xf numFmtId="169" fontId="10" fillId="0" borderId="0" xfId="17" applyNumberFormat="1"/>
    <xf numFmtId="167" fontId="20" fillId="0" borderId="0" xfId="0" applyNumberFormat="1" applyFont="1"/>
    <xf numFmtId="164" fontId="74" fillId="10" borderId="0" xfId="24" applyNumberFormat="1" applyFont="1" applyFill="1" applyAlignment="1">
      <alignment horizontal="right"/>
    </xf>
    <xf numFmtId="164" fontId="54" fillId="10" borderId="0" xfId="24" applyNumberFormat="1" applyFont="1" applyFill="1" applyAlignment="1">
      <alignment horizontal="right"/>
    </xf>
    <xf numFmtId="0" fontId="74" fillId="10" borderId="0" xfId="24" applyFont="1" applyFill="1" applyAlignment="1">
      <alignment horizontal="right"/>
    </xf>
    <xf numFmtId="164" fontId="74" fillId="0" borderId="0" xfId="24" applyNumberFormat="1" applyFont="1" applyAlignment="1">
      <alignment horizontal="right"/>
    </xf>
    <xf numFmtId="0" fontId="76" fillId="0" borderId="0" xfId="6" applyFont="1"/>
    <xf numFmtId="0" fontId="76" fillId="0" borderId="45" xfId="6" applyFont="1" applyBorder="1" applyAlignment="1">
      <alignment horizontal="center"/>
    </xf>
    <xf numFmtId="9" fontId="76" fillId="0" borderId="45" xfId="6" applyNumberFormat="1" applyFont="1" applyBorder="1" applyAlignment="1">
      <alignment horizontal="center"/>
    </xf>
    <xf numFmtId="0" fontId="15" fillId="0" borderId="24" xfId="6" applyBorder="1"/>
    <xf numFmtId="0" fontId="15" fillId="0" borderId="46" xfId="6" applyBorder="1"/>
    <xf numFmtId="0" fontId="15" fillId="0" borderId="43" xfId="6" applyBorder="1"/>
    <xf numFmtId="0" fontId="15" fillId="0" borderId="48" xfId="6" applyBorder="1"/>
    <xf numFmtId="0" fontId="73" fillId="0" borderId="0" xfId="43" applyFont="1" applyAlignment="1">
      <alignment horizontal="left" vertical="center"/>
    </xf>
    <xf numFmtId="0" fontId="2" fillId="0" borderId="0" xfId="43"/>
    <xf numFmtId="0" fontId="28" fillId="2" borderId="0" xfId="43" applyFont="1" applyFill="1" applyAlignment="1">
      <alignment horizontal="centerContinuous" vertical="center"/>
    </xf>
    <xf numFmtId="165" fontId="0" fillId="0" borderId="0" xfId="44" applyNumberFormat="1" applyFont="1"/>
    <xf numFmtId="165" fontId="2" fillId="0" borderId="0" xfId="43" applyNumberFormat="1"/>
    <xf numFmtId="170" fontId="2" fillId="0" borderId="0" xfId="43" applyNumberFormat="1"/>
    <xf numFmtId="0" fontId="2" fillId="0" borderId="0" xfId="43" applyAlignment="1">
      <alignment horizontal="right"/>
    </xf>
    <xf numFmtId="165" fontId="65" fillId="0" borderId="0" xfId="44" applyNumberFormat="1" applyFont="1" applyAlignment="1">
      <alignment horizontal="right"/>
    </xf>
    <xf numFmtId="0" fontId="71" fillId="0" borderId="0" xfId="43" applyFont="1" applyAlignment="1">
      <alignment horizontal="right"/>
    </xf>
    <xf numFmtId="44" fontId="2" fillId="0" borderId="0" xfId="43" applyNumberFormat="1"/>
    <xf numFmtId="0" fontId="28" fillId="2" borderId="0" xfId="43" applyFont="1" applyFill="1" applyAlignment="1">
      <alignment vertical="center"/>
    </xf>
    <xf numFmtId="6" fontId="2" fillId="0" borderId="0" xfId="43" applyNumberFormat="1"/>
    <xf numFmtId="164" fontId="19" fillId="0" borderId="0" xfId="0" applyNumberFormat="1" applyFont="1" applyAlignment="1">
      <alignment horizontal="left" vertical="center" wrapText="1"/>
    </xf>
    <xf numFmtId="167" fontId="19" fillId="0" borderId="0" xfId="41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center" vertical="center"/>
    </xf>
    <xf numFmtId="0" fontId="77" fillId="15" borderId="0" xfId="0" applyFont="1" applyFill="1" applyAlignment="1">
      <alignment vertical="top"/>
    </xf>
    <xf numFmtId="0" fontId="78" fillId="15" borderId="0" xfId="0" applyFont="1" applyFill="1" applyAlignment="1">
      <alignment vertical="top"/>
    </xf>
    <xf numFmtId="0" fontId="79" fillId="15" borderId="0" xfId="0" applyFont="1" applyFill="1" applyAlignment="1">
      <alignment horizontal="centerContinuous" vertical="top"/>
    </xf>
    <xf numFmtId="0" fontId="80" fillId="15" borderId="0" xfId="0" applyFont="1" applyFill="1" applyAlignment="1">
      <alignment horizontal="centerContinuous" vertical="top"/>
    </xf>
    <xf numFmtId="0" fontId="15" fillId="0" borderId="0" xfId="0" applyFont="1" applyAlignment="1">
      <alignment vertical="top"/>
    </xf>
    <xf numFmtId="0" fontId="29" fillId="2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28" fillId="19" borderId="0" xfId="0" applyFont="1" applyFill="1" applyAlignment="1">
      <alignment horizontal="centerContinuous" vertical="top"/>
    </xf>
    <xf numFmtId="0" fontId="28" fillId="20" borderId="0" xfId="0" applyFont="1" applyFill="1" applyAlignment="1">
      <alignment horizontal="centerContinuous" vertical="top"/>
    </xf>
    <xf numFmtId="0" fontId="28" fillId="18" borderId="0" xfId="0" applyFont="1" applyFill="1" applyAlignment="1">
      <alignment horizontal="centerContinuous" vertical="top"/>
    </xf>
    <xf numFmtId="0" fontId="29" fillId="2" borderId="0" xfId="0" applyFont="1" applyFill="1"/>
    <xf numFmtId="0" fontId="28" fillId="2" borderId="0" xfId="0" applyFont="1" applyFill="1" applyAlignment="1">
      <alignment horizontal="centerContinuous" vertical="top"/>
    </xf>
    <xf numFmtId="3" fontId="29" fillId="2" borderId="0" xfId="0" applyNumberFormat="1" applyFont="1" applyFill="1" applyAlignment="1">
      <alignment vertical="top"/>
    </xf>
    <xf numFmtId="0" fontId="15" fillId="0" borderId="0" xfId="0" applyFont="1" applyAlignment="1">
      <alignment horizontal="center" vertical="top"/>
    </xf>
    <xf numFmtId="0" fontId="29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centerContinuous" vertical="top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top"/>
    </xf>
    <xf numFmtId="3" fontId="29" fillId="2" borderId="0" xfId="0" applyNumberFormat="1" applyFont="1" applyFill="1" applyAlignment="1">
      <alignment horizontal="centerContinuous" vertical="top"/>
    </xf>
    <xf numFmtId="0" fontId="82" fillId="2" borderId="0" xfId="0" applyFont="1" applyFill="1" applyAlignment="1">
      <alignment horizontal="centerContinuous" vertical="top"/>
    </xf>
    <xf numFmtId="0" fontId="29" fillId="2" borderId="0" xfId="0" applyFont="1" applyFill="1" applyAlignment="1">
      <alignment horizontal="center"/>
    </xf>
    <xf numFmtId="3" fontId="29" fillId="2" borderId="0" xfId="0" applyNumberFormat="1" applyFont="1" applyFill="1" applyAlignment="1">
      <alignment horizontal="center" vertical="top"/>
    </xf>
    <xf numFmtId="3" fontId="15" fillId="0" borderId="0" xfId="0" applyNumberFormat="1" applyFont="1" applyAlignment="1">
      <alignment vertical="top"/>
    </xf>
    <xf numFmtId="0" fontId="83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165" fontId="15" fillId="0" borderId="1" xfId="0" applyNumberFormat="1" applyFont="1" applyBorder="1" applyAlignment="1">
      <alignment vertical="top"/>
    </xf>
    <xf numFmtId="3" fontId="15" fillId="0" borderId="1" xfId="0" applyNumberFormat="1" applyFont="1" applyBorder="1" applyAlignment="1">
      <alignment vertical="top"/>
    </xf>
    <xf numFmtId="2" fontId="15" fillId="0" borderId="1" xfId="0" applyNumberFormat="1" applyFont="1" applyBorder="1" applyAlignment="1">
      <alignment vertical="top"/>
    </xf>
    <xf numFmtId="166" fontId="15" fillId="0" borderId="0" xfId="0" applyNumberFormat="1" applyFont="1" applyAlignment="1">
      <alignment vertical="top"/>
    </xf>
    <xf numFmtId="165" fontId="15" fillId="0" borderId="0" xfId="23" quotePrefix="1" applyNumberFormat="1" applyFont="1" applyAlignment="1">
      <alignment horizontal="right" vertical="top"/>
    </xf>
    <xf numFmtId="168" fontId="15" fillId="0" borderId="0" xfId="0" applyNumberFormat="1" applyFont="1" applyAlignment="1">
      <alignment vertical="top"/>
    </xf>
    <xf numFmtId="0" fontId="65" fillId="0" borderId="0" xfId="0" quotePrefix="1" applyFont="1" applyAlignment="1">
      <alignment horizontal="center" vertical="top"/>
    </xf>
    <xf numFmtId="0" fontId="65" fillId="0" borderId="0" xfId="0" quotePrefix="1" applyFont="1" applyAlignment="1">
      <alignment horizontal="center"/>
    </xf>
    <xf numFmtId="167" fontId="15" fillId="0" borderId="0" xfId="0" applyNumberFormat="1" applyFont="1" applyAlignment="1">
      <alignment vertical="top"/>
    </xf>
    <xf numFmtId="0" fontId="15" fillId="0" borderId="2" xfId="0" applyFont="1" applyBorder="1" applyAlignment="1">
      <alignment vertical="top"/>
    </xf>
    <xf numFmtId="0" fontId="65" fillId="0" borderId="0" xfId="0" applyFont="1" applyAlignment="1">
      <alignment horizontal="right" vertical="top"/>
    </xf>
    <xf numFmtId="0" fontId="81" fillId="2" borderId="0" xfId="0" applyFont="1" applyFill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0" fontId="65" fillId="0" borderId="0" xfId="0" applyFont="1"/>
    <xf numFmtId="0" fontId="65" fillId="0" borderId="0" xfId="0" applyFont="1" applyAlignment="1">
      <alignment horizontal="center" vertical="top"/>
    </xf>
    <xf numFmtId="0" fontId="84" fillId="0" borderId="0" xfId="6" applyFont="1"/>
    <xf numFmtId="0" fontId="85" fillId="0" borderId="0" xfId="6" applyFont="1"/>
    <xf numFmtId="0" fontId="86" fillId="0" borderId="0" xfId="6" applyFont="1" applyAlignment="1">
      <alignment horizontal="centerContinuous"/>
    </xf>
    <xf numFmtId="166" fontId="85" fillId="0" borderId="0" xfId="6" applyNumberFormat="1" applyFont="1" applyAlignment="1">
      <alignment horizontal="center"/>
    </xf>
    <xf numFmtId="3" fontId="85" fillId="0" borderId="0" xfId="6" applyNumberFormat="1" applyFont="1" applyAlignment="1">
      <alignment horizontal="center"/>
    </xf>
    <xf numFmtId="0" fontId="85" fillId="0" borderId="0" xfId="6" applyFont="1" applyAlignment="1">
      <alignment horizontal="center"/>
    </xf>
    <xf numFmtId="166" fontId="85" fillId="24" borderId="0" xfId="6" applyNumberFormat="1" applyFont="1" applyFill="1" applyAlignment="1">
      <alignment horizontal="center"/>
    </xf>
    <xf numFmtId="0" fontId="85" fillId="24" borderId="0" xfId="6" applyFont="1" applyFill="1"/>
    <xf numFmtId="0" fontId="88" fillId="0" borderId="0" xfId="6" applyFont="1" applyAlignment="1">
      <alignment horizontal="center"/>
    </xf>
    <xf numFmtId="3" fontId="88" fillId="24" borderId="0" xfId="6" applyNumberFormat="1" applyFont="1" applyFill="1" applyAlignment="1">
      <alignment horizontal="center"/>
    </xf>
    <xf numFmtId="0" fontId="88" fillId="24" borderId="0" xfId="6" applyFont="1" applyFill="1" applyAlignment="1">
      <alignment horizontal="center"/>
    </xf>
    <xf numFmtId="0" fontId="89" fillId="2" borderId="0" xfId="6" applyFont="1" applyFill="1" applyAlignment="1">
      <alignment horizontal="centerContinuous"/>
    </xf>
    <xf numFmtId="0" fontId="89" fillId="24" borderId="0" xfId="6" applyFont="1" applyFill="1"/>
    <xf numFmtId="0" fontId="89" fillId="2" borderId="0" xfId="6" applyFont="1" applyFill="1" applyAlignment="1">
      <alignment horizontal="center"/>
    </xf>
    <xf numFmtId="0" fontId="89" fillId="0" borderId="0" xfId="6" applyFont="1" applyAlignment="1">
      <alignment horizontal="center"/>
    </xf>
    <xf numFmtId="0" fontId="90" fillId="0" borderId="1" xfId="6" applyFont="1" applyBorder="1"/>
    <xf numFmtId="0" fontId="85" fillId="0" borderId="1" xfId="6" applyFont="1" applyBorder="1"/>
    <xf numFmtId="166" fontId="85" fillId="0" borderId="0" xfId="6" quotePrefix="1" applyNumberFormat="1" applyFont="1" applyAlignment="1">
      <alignment horizontal="center"/>
    </xf>
    <xf numFmtId="0" fontId="91" fillId="0" borderId="0" xfId="6" applyFont="1" applyAlignment="1">
      <alignment horizontal="center"/>
    </xf>
    <xf numFmtId="3" fontId="91" fillId="0" borderId="0" xfId="6" applyNumberFormat="1" applyFont="1" applyAlignment="1">
      <alignment horizontal="center"/>
    </xf>
    <xf numFmtId="0" fontId="88" fillId="24" borderId="0" xfId="6" applyFont="1" applyFill="1"/>
    <xf numFmtId="165" fontId="85" fillId="0" borderId="0" xfId="23" applyNumberFormat="1" applyFont="1"/>
    <xf numFmtId="166" fontId="85" fillId="0" borderId="0" xfId="6" applyNumberFormat="1" applyFont="1" applyAlignment="1">
      <alignment horizontal="left"/>
    </xf>
    <xf numFmtId="167" fontId="85" fillId="0" borderId="0" xfId="41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5" fontId="15" fillId="0" borderId="0" xfId="0" applyNumberFormat="1" applyFont="1"/>
    <xf numFmtId="165" fontId="15" fillId="0" borderId="0" xfId="0" applyNumberFormat="1" applyFont="1" applyAlignment="1">
      <alignment horizontal="right" vertical="center"/>
    </xf>
    <xf numFmtId="44" fontId="15" fillId="0" borderId="0" xfId="0" applyNumberFormat="1" applyFont="1"/>
    <xf numFmtId="167" fontId="15" fillId="0" borderId="0" xfId="0" applyNumberFormat="1" applyFont="1" applyAlignment="1">
      <alignment horizontal="right" vertical="center"/>
    </xf>
    <xf numFmtId="166" fontId="65" fillId="0" borderId="0" xfId="0" applyNumberFormat="1" applyFont="1" applyAlignment="1">
      <alignment horizontal="right" vertical="top"/>
    </xf>
    <xf numFmtId="0" fontId="15" fillId="23" borderId="0" xfId="0" applyFont="1" applyFill="1" applyAlignment="1">
      <alignment vertical="top"/>
    </xf>
    <xf numFmtId="0" fontId="15" fillId="23" borderId="0" xfId="0" applyFont="1" applyFill="1"/>
    <xf numFmtId="165" fontId="15" fillId="0" borderId="0" xfId="0" applyNumberFormat="1" applyFont="1" applyAlignment="1">
      <alignment vertical="top"/>
    </xf>
    <xf numFmtId="0" fontId="65" fillId="0" borderId="0" xfId="0" applyFont="1" applyAlignment="1">
      <alignment horizontal="right"/>
    </xf>
    <xf numFmtId="0" fontId="83" fillId="0" borderId="0" xfId="0" applyFont="1"/>
    <xf numFmtId="0" fontId="29" fillId="0" borderId="0" xfId="0" applyFont="1"/>
    <xf numFmtId="0" fontId="28" fillId="19" borderId="0" xfId="0" applyFont="1" applyFill="1" applyAlignment="1">
      <alignment horizontal="center" vertical="top"/>
    </xf>
    <xf numFmtId="0" fontId="28" fillId="19" borderId="0" xfId="0" applyFont="1" applyFill="1" applyAlignment="1">
      <alignment vertical="top"/>
    </xf>
    <xf numFmtId="0" fontId="28" fillId="2" borderId="0" xfId="0" applyFont="1" applyFill="1" applyAlignment="1">
      <alignment horizontal="centerContinuous"/>
    </xf>
    <xf numFmtId="0" fontId="29" fillId="2" borderId="0" xfId="0" applyFont="1" applyFill="1" applyAlignment="1">
      <alignment horizontal="center" wrapText="1"/>
    </xf>
    <xf numFmtId="0" fontId="83" fillId="0" borderId="1" xfId="0" applyFont="1" applyBorder="1"/>
    <xf numFmtId="0" fontId="15" fillId="0" borderId="1" xfId="0" applyFont="1" applyBorder="1"/>
    <xf numFmtId="166" fontId="15" fillId="0" borderId="0" xfId="0" applyNumberFormat="1" applyFont="1"/>
    <xf numFmtId="166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right"/>
    </xf>
    <xf numFmtId="172" fontId="15" fillId="0" borderId="0" xfId="0" applyNumberFormat="1" applyFont="1"/>
    <xf numFmtId="0" fontId="15" fillId="0" borderId="0" xfId="0" applyFont="1" applyAlignment="1">
      <alignment horizontal="right"/>
    </xf>
    <xf numFmtId="0" fontId="83" fillId="23" borderId="0" xfId="0" applyFont="1" applyFill="1"/>
    <xf numFmtId="166" fontId="15" fillId="0" borderId="0" xfId="1" applyNumberFormat="1" applyFont="1"/>
    <xf numFmtId="0" fontId="72" fillId="0" borderId="0" xfId="1" applyFont="1" applyAlignment="1">
      <alignment horizontal="center"/>
    </xf>
    <xf numFmtId="0" fontId="72" fillId="0" borderId="0" xfId="1" quotePrefix="1" applyFont="1" applyAlignment="1">
      <alignment horizontal="center"/>
    </xf>
    <xf numFmtId="167" fontId="15" fillId="0" borderId="0" xfId="31" applyNumberFormat="1" applyFont="1" applyAlignment="1">
      <alignment horizontal="right"/>
    </xf>
    <xf numFmtId="167" fontId="15" fillId="0" borderId="0" xfId="31" quotePrefix="1" applyNumberFormat="1" applyFont="1" applyAlignment="1">
      <alignment horizontal="right"/>
    </xf>
    <xf numFmtId="174" fontId="15" fillId="0" borderId="0" xfId="31" applyNumberFormat="1" applyFont="1"/>
    <xf numFmtId="171" fontId="15" fillId="0" borderId="0" xfId="0" applyNumberFormat="1" applyFont="1"/>
    <xf numFmtId="166" fontId="65" fillId="0" borderId="0" xfId="0" applyNumberFormat="1" applyFont="1" applyAlignment="1">
      <alignment horizontal="center" vertical="center"/>
    </xf>
    <xf numFmtId="166" fontId="65" fillId="0" borderId="0" xfId="0" applyNumberFormat="1" applyFont="1" applyAlignment="1">
      <alignment vertical="center"/>
    </xf>
    <xf numFmtId="0" fontId="15" fillId="0" borderId="2" xfId="0" applyFont="1" applyBorder="1"/>
    <xf numFmtId="0" fontId="29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Continuous"/>
    </xf>
    <xf numFmtId="167" fontId="15" fillId="0" borderId="0" xfId="0" quotePrefix="1" applyNumberFormat="1" applyFont="1" applyAlignment="1">
      <alignment horizontal="right"/>
    </xf>
    <xf numFmtId="167" fontId="15" fillId="0" borderId="0" xfId="41" applyNumberFormat="1" applyFont="1" applyAlignment="1">
      <alignment horizontal="right"/>
    </xf>
    <xf numFmtId="167" fontId="15" fillId="0" borderId="0" xfId="41" quotePrefix="1" applyNumberFormat="1" applyFont="1" applyAlignment="1">
      <alignment horizontal="right"/>
    </xf>
    <xf numFmtId="166" fontId="15" fillId="0" borderId="0" xfId="0" quotePrefix="1" applyNumberFormat="1" applyFont="1" applyAlignment="1">
      <alignment horizontal="right"/>
    </xf>
    <xf numFmtId="0" fontId="73" fillId="0" borderId="0" xfId="0" applyFont="1"/>
    <xf numFmtId="0" fontId="73" fillId="0" borderId="1" xfId="0" applyFont="1" applyBorder="1"/>
    <xf numFmtId="0" fontId="80" fillId="0" borderId="0" xfId="6" applyFont="1" applyAlignment="1">
      <alignment horizontal="centerContinuous"/>
    </xf>
    <xf numFmtId="0" fontId="29" fillId="2" borderId="0" xfId="6" applyFont="1" applyFill="1" applyAlignment="1">
      <alignment horizontal="center" wrapText="1"/>
    </xf>
    <xf numFmtId="0" fontId="28" fillId="17" borderId="0" xfId="6" applyFont="1" applyFill="1" applyAlignment="1">
      <alignment horizontal="center" wrapText="1"/>
    </xf>
    <xf numFmtId="0" fontId="28" fillId="6" borderId="0" xfId="6" applyFont="1" applyFill="1" applyAlignment="1">
      <alignment horizontal="center" wrapText="1"/>
    </xf>
    <xf numFmtId="0" fontId="28" fillId="2" borderId="0" xfId="6" applyFont="1" applyFill="1" applyAlignment="1">
      <alignment horizontal="centerContinuous" wrapText="1"/>
    </xf>
    <xf numFmtId="0" fontId="28" fillId="17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28" fillId="2" borderId="0" xfId="6" applyFont="1" applyFill="1" applyAlignment="1">
      <alignment horizontal="centerContinuous"/>
    </xf>
    <xf numFmtId="0" fontId="29" fillId="17" borderId="0" xfId="0" applyFont="1" applyFill="1" applyAlignment="1">
      <alignment horizontal="center"/>
    </xf>
    <xf numFmtId="0" fontId="29" fillId="6" borderId="0" xfId="0" applyFont="1" applyFill="1" applyAlignment="1">
      <alignment horizontal="center"/>
    </xf>
    <xf numFmtId="0" fontId="29" fillId="2" borderId="0" xfId="6" applyFont="1" applyFill="1" applyAlignment="1">
      <alignment horizontal="center"/>
    </xf>
    <xf numFmtId="0" fontId="83" fillId="0" borderId="1" xfId="6" applyFont="1" applyBorder="1"/>
    <xf numFmtId="0" fontId="15" fillId="0" borderId="1" xfId="6" applyBorder="1"/>
    <xf numFmtId="0" fontId="93" fillId="0" borderId="1" xfId="6" applyFont="1" applyBorder="1" applyAlignment="1">
      <alignment horizontal="center"/>
    </xf>
    <xf numFmtId="166" fontId="15" fillId="0" borderId="0" xfId="6" applyNumberFormat="1"/>
    <xf numFmtId="166" fontId="15" fillId="0" borderId="0" xfId="6" quotePrefix="1" applyNumberFormat="1" applyAlignment="1">
      <alignment horizontal="right"/>
    </xf>
    <xf numFmtId="165" fontId="94" fillId="0" borderId="0" xfId="6" applyNumberFormat="1" applyFont="1"/>
    <xf numFmtId="165" fontId="45" fillId="0" borderId="0" xfId="23" applyNumberFormat="1" applyFont="1"/>
    <xf numFmtId="166" fontId="12" fillId="0" borderId="0" xfId="6" quotePrefix="1" applyNumberFormat="1" applyFont="1" applyAlignment="1">
      <alignment horizontal="right"/>
    </xf>
    <xf numFmtId="165" fontId="12" fillId="0" borderId="0" xfId="6" applyNumberFormat="1" applyFont="1"/>
    <xf numFmtId="167" fontId="12" fillId="0" borderId="0" xfId="6" applyNumberFormat="1" applyFont="1"/>
    <xf numFmtId="167" fontId="65" fillId="0" borderId="0" xfId="6" applyNumberFormat="1" applyFont="1" applyAlignment="1">
      <alignment horizontal="right"/>
    </xf>
    <xf numFmtId="0" fontId="72" fillId="0" borderId="0" xfId="6" applyFont="1"/>
    <xf numFmtId="0" fontId="28" fillId="2" borderId="0" xfId="6" applyFont="1" applyFill="1" applyAlignment="1">
      <alignment horizontal="center" wrapText="1"/>
    </xf>
    <xf numFmtId="0" fontId="29" fillId="2" borderId="0" xfId="6" applyFont="1" applyFill="1" applyAlignment="1">
      <alignment wrapText="1"/>
    </xf>
    <xf numFmtId="0" fontId="29" fillId="2" borderId="0" xfId="6" applyFont="1" applyFill="1"/>
    <xf numFmtId="165" fontId="15" fillId="0" borderId="0" xfId="6" applyNumberFormat="1"/>
    <xf numFmtId="4" fontId="80" fillId="0" borderId="0" xfId="0" applyNumberFormat="1" applyFont="1" applyAlignment="1">
      <alignment horizontal="centerContinuous"/>
    </xf>
    <xf numFmtId="0" fontId="80" fillId="0" borderId="0" xfId="0" applyFont="1" applyAlignment="1">
      <alignment horizontal="centerContinuous"/>
    </xf>
    <xf numFmtId="4" fontId="28" fillId="2" borderId="0" xfId="0" applyNumberFormat="1" applyFont="1" applyFill="1" applyAlignment="1">
      <alignment horizontal="centerContinuous"/>
    </xf>
    <xf numFmtId="4" fontId="29" fillId="2" borderId="0" xfId="0" applyNumberFormat="1" applyFont="1" applyFill="1" applyAlignment="1">
      <alignment horizontal="centerContinuous"/>
    </xf>
    <xf numFmtId="0" fontId="29" fillId="2" borderId="0" xfId="0" applyFont="1" applyFill="1" applyAlignment="1">
      <alignment horizontal="centerContinuous"/>
    </xf>
    <xf numFmtId="4" fontId="29" fillId="2" borderId="0" xfId="0" applyNumberFormat="1" applyFont="1" applyFill="1" applyAlignment="1">
      <alignment horizontal="center"/>
    </xf>
    <xf numFmtId="4" fontId="15" fillId="0" borderId="0" xfId="0" applyNumberFormat="1" applyFont="1"/>
    <xf numFmtId="4" fontId="15" fillId="0" borderId="1" xfId="0" applyNumberFormat="1" applyFont="1" applyBorder="1"/>
    <xf numFmtId="4" fontId="15" fillId="0" borderId="2" xfId="0" applyNumberFormat="1" applyFont="1" applyBorder="1"/>
    <xf numFmtId="4" fontId="65" fillId="0" borderId="0" xfId="0" quotePrefix="1" applyNumberFormat="1" applyFont="1" applyAlignment="1">
      <alignment horizontal="right"/>
    </xf>
    <xf numFmtId="4" fontId="65" fillId="0" borderId="0" xfId="0" quotePrefix="1" applyNumberFormat="1" applyFont="1" applyAlignment="1">
      <alignment horizontal="center"/>
    </xf>
    <xf numFmtId="164" fontId="1" fillId="5" borderId="7" xfId="17" applyNumberFormat="1" applyFont="1" applyFill="1" applyBorder="1" applyAlignment="1">
      <alignment horizontal="center" wrapText="1"/>
    </xf>
    <xf numFmtId="6" fontId="85" fillId="0" borderId="0" xfId="6" applyNumberFormat="1" applyFont="1"/>
    <xf numFmtId="165" fontId="15" fillId="0" borderId="0" xfId="44" applyNumberFormat="1" applyFont="1"/>
    <xf numFmtId="165" fontId="15" fillId="0" borderId="0" xfId="32" applyNumberFormat="1" applyFont="1"/>
    <xf numFmtId="0" fontId="77" fillId="0" borderId="0" xfId="0" applyFont="1" applyAlignment="1">
      <alignment vertical="top"/>
    </xf>
    <xf numFmtId="0" fontId="95" fillId="4" borderId="0" xfId="0" applyFont="1" applyFill="1" applyAlignment="1">
      <alignment horizontal="center" vertical="top"/>
    </xf>
    <xf numFmtId="0" fontId="28" fillId="20" borderId="0" xfId="0" applyFont="1" applyFill="1" applyAlignment="1">
      <alignment horizontal="center" vertical="top"/>
    </xf>
    <xf numFmtId="0" fontId="28" fillId="18" borderId="0" xfId="0" applyFont="1" applyFill="1" applyAlignment="1">
      <alignment horizontal="center" vertical="top"/>
    </xf>
    <xf numFmtId="0" fontId="28" fillId="21" borderId="0" xfId="0" applyFont="1" applyFill="1" applyAlignment="1">
      <alignment horizontal="center" vertical="top"/>
    </xf>
    <xf numFmtId="165" fontId="15" fillId="0" borderId="0" xfId="32" applyNumberFormat="1" applyFont="1" applyAlignment="1">
      <alignment horizontal="center"/>
    </xf>
    <xf numFmtId="9" fontId="15" fillId="0" borderId="0" xfId="33" applyFont="1"/>
    <xf numFmtId="0" fontId="15" fillId="0" borderId="0" xfId="1" applyFont="1" applyAlignment="1">
      <alignment horizontal="right"/>
    </xf>
    <xf numFmtId="0" fontId="15" fillId="0" borderId="0" xfId="1" quotePrefix="1" applyFont="1" applyAlignment="1">
      <alignment horizontal="right"/>
    </xf>
    <xf numFmtId="0" fontId="15" fillId="0" borderId="0" xfId="1" applyFont="1"/>
    <xf numFmtId="166" fontId="65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166" fontId="65" fillId="0" borderId="0" xfId="40" applyNumberFormat="1" applyFont="1" applyAlignment="1">
      <alignment horizontal="right" vertical="top"/>
    </xf>
    <xf numFmtId="0" fontId="83" fillId="0" borderId="1" xfId="1" applyFont="1" applyBorder="1"/>
    <xf numFmtId="0" fontId="15" fillId="0" borderId="1" xfId="1" applyFont="1" applyBorder="1"/>
    <xf numFmtId="0" fontId="15" fillId="0" borderId="1" xfId="1" applyFont="1" applyBorder="1" applyAlignment="1">
      <alignment vertical="top"/>
    </xf>
    <xf numFmtId="0" fontId="15" fillId="0" borderId="1" xfId="40" applyBorder="1" applyAlignment="1">
      <alignment vertical="top"/>
    </xf>
    <xf numFmtId="166" fontId="96" fillId="0" borderId="0" xfId="1" applyNumberFormat="1" applyFont="1" applyAlignment="1">
      <alignment horizontal="right" vertical="top"/>
    </xf>
    <xf numFmtId="9" fontId="97" fillId="0" borderId="0" xfId="33" applyFont="1" applyAlignment="1">
      <alignment horizontal="right" vertical="top"/>
    </xf>
    <xf numFmtId="9" fontId="97" fillId="0" borderId="0" xfId="42" applyFont="1" applyAlignment="1">
      <alignment horizontal="right" vertical="top"/>
    </xf>
    <xf numFmtId="0" fontId="72" fillId="0" borderId="0" xfId="1" applyFont="1" applyAlignment="1">
      <alignment horizontal="right"/>
    </xf>
    <xf numFmtId="0" fontId="72" fillId="0" borderId="0" xfId="1" quotePrefix="1" applyFont="1" applyAlignment="1">
      <alignment horizontal="right"/>
    </xf>
    <xf numFmtId="9" fontId="98" fillId="0" borderId="0" xfId="33" applyFont="1" applyAlignment="1">
      <alignment horizontal="right" vertical="top"/>
    </xf>
    <xf numFmtId="0" fontId="72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0" fontId="98" fillId="0" borderId="0" xfId="1" applyFont="1" applyAlignment="1">
      <alignment horizontal="right" vertical="top"/>
    </xf>
    <xf numFmtId="0" fontId="98" fillId="0" borderId="0" xfId="40" applyFont="1" applyAlignment="1">
      <alignment horizontal="right" vertical="top"/>
    </xf>
    <xf numFmtId="167" fontId="15" fillId="0" borderId="0" xfId="1" applyNumberFormat="1" applyFont="1" applyAlignment="1">
      <alignment vertical="top"/>
    </xf>
    <xf numFmtId="167" fontId="15" fillId="0" borderId="0" xfId="40" applyNumberFormat="1" applyAlignment="1">
      <alignment vertical="top"/>
    </xf>
    <xf numFmtId="173" fontId="15" fillId="0" borderId="0" xfId="1" applyNumberFormat="1" applyFont="1"/>
    <xf numFmtId="167" fontId="15" fillId="4" borderId="0" xfId="31" applyNumberFormat="1" applyFont="1" applyFill="1" applyAlignment="1">
      <alignment horizontal="right"/>
    </xf>
    <xf numFmtId="167" fontId="15" fillId="4" borderId="0" xfId="31" quotePrefix="1" applyNumberFormat="1" applyFont="1" applyFill="1" applyAlignment="1">
      <alignment horizontal="right"/>
    </xf>
    <xf numFmtId="0" fontId="15" fillId="4" borderId="0" xfId="1" applyFont="1" applyFill="1"/>
    <xf numFmtId="167" fontId="15" fillId="4" borderId="0" xfId="1" applyNumberFormat="1" applyFont="1" applyFill="1" applyAlignment="1">
      <alignment vertical="top"/>
    </xf>
    <xf numFmtId="3" fontId="15" fillId="0" borderId="0" xfId="0" applyNumberFormat="1" applyFont="1"/>
    <xf numFmtId="165" fontId="65" fillId="0" borderId="0" xfId="0" applyNumberFormat="1" applyFont="1" applyAlignment="1">
      <alignment horizontal="right" vertical="top"/>
    </xf>
    <xf numFmtId="0" fontId="99" fillId="2" borderId="0" xfId="0" applyFont="1" applyFill="1" applyAlignment="1">
      <alignment horizontal="centerContinuous"/>
    </xf>
    <xf numFmtId="0" fontId="99" fillId="2" borderId="0" xfId="0" applyFont="1" applyFill="1" applyAlignment="1">
      <alignment horizontal="center"/>
    </xf>
    <xf numFmtId="0" fontId="77" fillId="2" borderId="0" xfId="0" applyFont="1" applyFill="1" applyAlignment="1">
      <alignment horizontal="center"/>
    </xf>
    <xf numFmtId="0" fontId="77" fillId="2" borderId="0" xfId="0" applyFont="1" applyFill="1" applyAlignment="1">
      <alignment horizontal="centerContinuous"/>
    </xf>
    <xf numFmtId="0" fontId="93" fillId="0" borderId="1" xfId="0" applyFont="1" applyBorder="1"/>
    <xf numFmtId="167" fontId="15" fillId="0" borderId="0" xfId="0" applyNumberFormat="1" applyFont="1"/>
    <xf numFmtId="166" fontId="6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right"/>
    </xf>
    <xf numFmtId="165" fontId="93" fillId="0" borderId="0" xfId="0" applyNumberFormat="1" applyFont="1"/>
    <xf numFmtId="0" fontId="101" fillId="2" borderId="0" xfId="6" applyFont="1" applyFill="1"/>
    <xf numFmtId="0" fontId="29" fillId="0" borderId="0" xfId="6" applyFont="1"/>
    <xf numFmtId="0" fontId="28" fillId="2" borderId="0" xfId="6" applyFont="1" applyFill="1" applyAlignment="1">
      <alignment vertical="center"/>
    </xf>
    <xf numFmtId="0" fontId="28" fillId="2" borderId="0" xfId="6" applyFont="1" applyFill="1" applyAlignment="1">
      <alignment horizontal="center"/>
    </xf>
    <xf numFmtId="0" fontId="82" fillId="2" borderId="0" xfId="6" applyFont="1" applyFill="1" applyAlignment="1">
      <alignment vertical="center"/>
    </xf>
    <xf numFmtId="0" fontId="15" fillId="0" borderId="0" xfId="6" applyAlignment="1">
      <alignment horizontal="center"/>
    </xf>
    <xf numFmtId="0" fontId="28" fillId="2" borderId="0" xfId="6" applyFont="1" applyFill="1" applyAlignment="1">
      <alignment wrapText="1"/>
    </xf>
    <xf numFmtId="165" fontId="15" fillId="0" borderId="0" xfId="6" applyNumberFormat="1" applyAlignment="1">
      <alignment horizontal="right"/>
    </xf>
    <xf numFmtId="167" fontId="15" fillId="0" borderId="0" xfId="6" applyNumberFormat="1"/>
    <xf numFmtId="167" fontId="15" fillId="0" borderId="0" xfId="6" applyNumberFormat="1" applyAlignment="1">
      <alignment horizontal="right"/>
    </xf>
    <xf numFmtId="167" fontId="15" fillId="0" borderId="0" xfId="41" applyNumberFormat="1" applyFont="1"/>
    <xf numFmtId="166" fontId="65" fillId="0" borderId="0" xfId="6" applyNumberFormat="1" applyFont="1" applyAlignment="1">
      <alignment horizontal="right"/>
    </xf>
    <xf numFmtId="0" fontId="82" fillId="2" borderId="0" xfId="6" applyFont="1" applyFill="1" applyAlignment="1">
      <alignment horizontal="center" vertical="center" wrapText="1"/>
    </xf>
    <xf numFmtId="166" fontId="15" fillId="0" borderId="0" xfId="6" applyNumberFormat="1" applyAlignment="1">
      <alignment horizontal="right"/>
    </xf>
    <xf numFmtId="0" fontId="15" fillId="0" borderId="0" xfId="6" applyAlignment="1">
      <alignment horizontal="left"/>
    </xf>
    <xf numFmtId="0" fontId="15" fillId="0" borderId="0" xfId="6" applyAlignment="1">
      <alignment horizontal="left" indent="1"/>
    </xf>
    <xf numFmtId="0" fontId="65" fillId="0" borderId="0" xfId="6" applyFont="1" applyAlignment="1">
      <alignment horizontal="right"/>
    </xf>
    <xf numFmtId="0" fontId="73" fillId="0" borderId="0" xfId="6" applyFont="1"/>
    <xf numFmtId="0" fontId="15" fillId="0" borderId="0" xfId="6" applyAlignment="1">
      <alignment vertical="top"/>
    </xf>
    <xf numFmtId="0" fontId="77" fillId="0" borderId="0" xfId="6" applyFont="1" applyAlignment="1">
      <alignment vertical="top"/>
    </xf>
    <xf numFmtId="0" fontId="29" fillId="2" borderId="0" xfId="6" applyFont="1" applyFill="1" applyAlignment="1">
      <alignment horizontal="center" vertical="center"/>
    </xf>
    <xf numFmtId="0" fontId="81" fillId="2" borderId="0" xfId="6" applyFont="1" applyFill="1" applyAlignment="1">
      <alignment horizontal="center" vertical="top"/>
    </xf>
    <xf numFmtId="0" fontId="29" fillId="2" borderId="0" xfId="6" applyFont="1" applyFill="1" applyAlignment="1">
      <alignment horizontal="centerContinuous"/>
    </xf>
    <xf numFmtId="0" fontId="29" fillId="2" borderId="0" xfId="6" applyFont="1" applyFill="1" applyAlignment="1">
      <alignment horizontal="center" vertical="top"/>
    </xf>
    <xf numFmtId="0" fontId="15" fillId="0" borderId="1" xfId="6" applyBorder="1" applyAlignment="1">
      <alignment vertical="top"/>
    </xf>
    <xf numFmtId="165" fontId="15" fillId="0" borderId="0" xfId="6" applyNumberFormat="1" applyAlignment="1">
      <alignment vertical="top"/>
    </xf>
    <xf numFmtId="165" fontId="65" fillId="0" borderId="0" xfId="6" applyNumberFormat="1" applyFont="1" applyAlignment="1">
      <alignment horizontal="right" vertical="top"/>
    </xf>
    <xf numFmtId="167" fontId="15" fillId="0" borderId="0" xfId="6" applyNumberFormat="1" applyAlignment="1">
      <alignment vertical="top"/>
    </xf>
    <xf numFmtId="167" fontId="65" fillId="0" borderId="0" xfId="6" applyNumberFormat="1" applyFont="1" applyAlignment="1">
      <alignment horizontal="right" vertical="top"/>
    </xf>
    <xf numFmtId="0" fontId="15" fillId="0" borderId="0" xfId="6" quotePrefix="1" applyAlignment="1">
      <alignment horizontal="right"/>
    </xf>
    <xf numFmtId="166" fontId="65" fillId="0" borderId="0" xfId="6" applyNumberFormat="1" applyFont="1" applyAlignment="1">
      <alignment horizontal="right" vertical="top"/>
    </xf>
    <xf numFmtId="165" fontId="15" fillId="0" borderId="0" xfId="6" applyNumberFormat="1" applyAlignment="1">
      <alignment horizontal="right" vertical="top"/>
    </xf>
    <xf numFmtId="167" fontId="15" fillId="0" borderId="0" xfId="6" applyNumberFormat="1" applyAlignment="1">
      <alignment horizontal="right" vertical="top"/>
    </xf>
    <xf numFmtId="0" fontId="15" fillId="0" borderId="0" xfId="6" applyAlignment="1">
      <alignment horizontal="right"/>
    </xf>
    <xf numFmtId="0" fontId="15" fillId="0" borderId="0" xfId="40"/>
    <xf numFmtId="0" fontId="15" fillId="0" borderId="0" xfId="40" applyAlignment="1">
      <alignment horizontal="right"/>
    </xf>
    <xf numFmtId="0" fontId="15" fillId="0" borderId="0" xfId="40" quotePrefix="1" applyAlignment="1">
      <alignment horizontal="right"/>
    </xf>
    <xf numFmtId="0" fontId="83" fillId="0" borderId="1" xfId="40" applyFont="1" applyBorder="1"/>
    <xf numFmtId="0" fontId="15" fillId="0" borderId="1" xfId="40" applyBorder="1"/>
    <xf numFmtId="166" fontId="96" fillId="0" borderId="0" xfId="40" applyNumberFormat="1" applyFont="1" applyAlignment="1">
      <alignment horizontal="right" vertical="top"/>
    </xf>
    <xf numFmtId="0" fontId="72" fillId="0" borderId="0" xfId="40" applyFont="1" applyAlignment="1">
      <alignment horizontal="right"/>
    </xf>
    <xf numFmtId="0" fontId="72" fillId="0" borderId="0" xfId="40" quotePrefix="1" applyFont="1" applyAlignment="1">
      <alignment horizontal="right"/>
    </xf>
    <xf numFmtId="9" fontId="98" fillId="0" borderId="0" xfId="42" applyFont="1" applyAlignment="1">
      <alignment horizontal="right" vertical="top"/>
    </xf>
    <xf numFmtId="0" fontId="15" fillId="0" borderId="0" xfId="40" applyAlignment="1">
      <alignment horizontal="center" vertical="center"/>
    </xf>
    <xf numFmtId="167" fontId="65" fillId="0" borderId="0" xfId="40" applyNumberFormat="1" applyFont="1" applyAlignment="1">
      <alignment horizontal="right" vertical="top"/>
    </xf>
    <xf numFmtId="167" fontId="15" fillId="4" borderId="0" xfId="41" applyNumberFormat="1" applyFont="1" applyFill="1" applyAlignment="1">
      <alignment horizontal="right"/>
    </xf>
    <xf numFmtId="167" fontId="15" fillId="4" borderId="0" xfId="41" quotePrefix="1" applyNumberFormat="1" applyFont="1" applyFill="1" applyAlignment="1">
      <alignment horizontal="right"/>
    </xf>
    <xf numFmtId="3" fontId="15" fillId="0" borderId="0" xfId="6" applyNumberFormat="1"/>
    <xf numFmtId="0" fontId="72" fillId="0" borderId="0" xfId="6" applyFont="1" applyAlignment="1">
      <alignment vertical="center"/>
    </xf>
    <xf numFmtId="0" fontId="83" fillId="0" borderId="0" xfId="40" applyFont="1"/>
    <xf numFmtId="0" fontId="28" fillId="2" borderId="0" xfId="6" quotePrefix="1" applyFont="1" applyFill="1" applyAlignment="1">
      <alignment horizontal="center"/>
    </xf>
    <xf numFmtId="0" fontId="72" fillId="0" borderId="0" xfId="40" applyFont="1" applyAlignment="1">
      <alignment horizontal="center" vertical="center"/>
    </xf>
    <xf numFmtId="0" fontId="47" fillId="0" borderId="17" xfId="17" applyFont="1" applyBorder="1" applyAlignment="1">
      <alignment vertical="center"/>
    </xf>
    <xf numFmtId="0" fontId="47" fillId="0" borderId="10" xfId="17" applyFont="1" applyBorder="1" applyAlignment="1">
      <alignment vertical="center"/>
    </xf>
    <xf numFmtId="167" fontId="15" fillId="0" borderId="0" xfId="31" applyNumberFormat="1" applyFont="1"/>
    <xf numFmtId="0" fontId="39" fillId="0" borderId="17" xfId="17" applyFont="1" applyBorder="1" applyAlignment="1">
      <alignment horizontal="left" vertical="center"/>
    </xf>
    <xf numFmtId="0" fontId="1" fillId="0" borderId="0" xfId="17" applyFont="1"/>
    <xf numFmtId="164" fontId="1" fillId="5" borderId="35" xfId="17" applyNumberFormat="1" applyFont="1" applyFill="1" applyBorder="1" applyAlignment="1">
      <alignment horizontal="center" wrapText="1"/>
    </xf>
    <xf numFmtId="167" fontId="1" fillId="10" borderId="30" xfId="18" applyNumberFormat="1" applyFont="1" applyFill="1" applyBorder="1" applyAlignment="1" applyProtection="1">
      <alignment horizontal="right" vertical="center"/>
    </xf>
    <xf numFmtId="167" fontId="1" fillId="10" borderId="31" xfId="18" applyNumberFormat="1" applyFont="1" applyFill="1" applyBorder="1" applyAlignment="1" applyProtection="1">
      <alignment horizontal="right" vertical="center"/>
    </xf>
    <xf numFmtId="167" fontId="1" fillId="10" borderId="32" xfId="18" applyNumberFormat="1" applyFont="1" applyFill="1" applyBorder="1" applyAlignment="1" applyProtection="1">
      <alignment horizontal="right" vertical="center"/>
    </xf>
    <xf numFmtId="165" fontId="1" fillId="10" borderId="30" xfId="19" applyNumberFormat="1" applyFont="1" applyFill="1" applyBorder="1" applyAlignment="1" applyProtection="1">
      <alignment horizontal="right" vertical="center"/>
    </xf>
    <xf numFmtId="165" fontId="1" fillId="10" borderId="32" xfId="19" applyNumberFormat="1" applyFont="1" applyFill="1" applyBorder="1" applyAlignment="1" applyProtection="1">
      <alignment horizontal="right" vertical="center"/>
    </xf>
    <xf numFmtId="167" fontId="1" fillId="0" borderId="25" xfId="18" applyNumberFormat="1" applyFont="1" applyBorder="1" applyAlignment="1" applyProtection="1">
      <alignment horizontal="right" vertical="center"/>
    </xf>
    <xf numFmtId="167" fontId="1" fillId="0" borderId="7" xfId="18" applyNumberFormat="1" applyFont="1" applyBorder="1" applyAlignment="1" applyProtection="1">
      <alignment horizontal="right" vertical="center"/>
    </xf>
    <xf numFmtId="167" fontId="1" fillId="0" borderId="33" xfId="18" applyNumberFormat="1" applyFont="1" applyBorder="1" applyAlignment="1" applyProtection="1">
      <alignment horizontal="right" vertical="center"/>
    </xf>
    <xf numFmtId="165" fontId="1" fillId="0" borderId="25" xfId="19" applyNumberFormat="1" applyFont="1" applyBorder="1" applyAlignment="1" applyProtection="1">
      <alignment horizontal="right" vertical="center"/>
    </xf>
    <xf numFmtId="165" fontId="1" fillId="0" borderId="33" xfId="19" applyNumberFormat="1" applyFont="1" applyBorder="1" applyAlignment="1" applyProtection="1">
      <alignment horizontal="right" vertical="center"/>
    </xf>
    <xf numFmtId="167" fontId="1" fillId="10" borderId="25" xfId="18" applyNumberFormat="1" applyFont="1" applyFill="1" applyBorder="1" applyAlignment="1" applyProtection="1">
      <alignment horizontal="right" vertical="center"/>
    </xf>
    <xf numFmtId="167" fontId="1" fillId="10" borderId="7" xfId="18" applyNumberFormat="1" applyFont="1" applyFill="1" applyBorder="1" applyAlignment="1" applyProtection="1">
      <alignment horizontal="right" vertical="center"/>
    </xf>
    <xf numFmtId="167" fontId="1" fillId="10" borderId="33" xfId="18" applyNumberFormat="1" applyFont="1" applyFill="1" applyBorder="1" applyAlignment="1" applyProtection="1">
      <alignment horizontal="right" vertical="center"/>
    </xf>
    <xf numFmtId="165" fontId="1" fillId="10" borderId="25" xfId="19" applyNumberFormat="1" applyFont="1" applyFill="1" applyBorder="1" applyAlignment="1" applyProtection="1">
      <alignment horizontal="right" vertical="center"/>
    </xf>
    <xf numFmtId="165" fontId="1" fillId="10" borderId="33" xfId="19" applyNumberFormat="1" applyFont="1" applyFill="1" applyBorder="1" applyAlignment="1" applyProtection="1">
      <alignment horizontal="right" vertical="center"/>
    </xf>
    <xf numFmtId="167" fontId="1" fillId="0" borderId="27" xfId="18" applyNumberFormat="1" applyFont="1" applyFill="1" applyBorder="1" applyAlignment="1" applyProtection="1">
      <alignment horizontal="right" vertical="center"/>
    </xf>
    <xf numFmtId="167" fontId="1" fillId="0" borderId="5" xfId="18" applyNumberFormat="1" applyFont="1" applyFill="1" applyBorder="1" applyAlignment="1" applyProtection="1">
      <alignment horizontal="right" vertical="center"/>
    </xf>
    <xf numFmtId="167" fontId="1" fillId="0" borderId="34" xfId="18" applyNumberFormat="1" applyFont="1" applyFill="1" applyBorder="1" applyAlignment="1" applyProtection="1">
      <alignment horizontal="right" vertical="center"/>
    </xf>
    <xf numFmtId="165" fontId="1" fillId="0" borderId="27" xfId="19" applyNumberFormat="1" applyFont="1" applyFill="1" applyBorder="1" applyAlignment="1" applyProtection="1">
      <alignment horizontal="right" vertical="center"/>
    </xf>
    <xf numFmtId="165" fontId="1" fillId="0" borderId="34" xfId="19" applyNumberFormat="1" applyFont="1" applyFill="1" applyBorder="1" applyAlignment="1" applyProtection="1">
      <alignment horizontal="right" vertical="center"/>
    </xf>
    <xf numFmtId="167" fontId="1" fillId="13" borderId="27" xfId="18" applyNumberFormat="1" applyFont="1" applyFill="1" applyBorder="1" applyAlignment="1" applyProtection="1">
      <alignment horizontal="right" vertical="center"/>
    </xf>
    <xf numFmtId="167" fontId="1" fillId="13" borderId="5" xfId="18" applyNumberFormat="1" applyFont="1" applyFill="1" applyBorder="1" applyAlignment="1" applyProtection="1">
      <alignment horizontal="right" vertical="center"/>
    </xf>
    <xf numFmtId="167" fontId="1" fillId="13" borderId="34" xfId="18" applyNumberFormat="1" applyFont="1" applyFill="1" applyBorder="1" applyAlignment="1" applyProtection="1">
      <alignment horizontal="right" vertical="center"/>
    </xf>
    <xf numFmtId="165" fontId="1" fillId="13" borderId="27" xfId="19" applyNumberFormat="1" applyFont="1" applyFill="1" applyBorder="1" applyAlignment="1" applyProtection="1">
      <alignment horizontal="right" vertical="center"/>
    </xf>
    <xf numFmtId="165" fontId="1" fillId="13" borderId="34" xfId="19" applyNumberFormat="1" applyFont="1" applyFill="1" applyBorder="1" applyAlignment="1" applyProtection="1">
      <alignment horizontal="right" vertical="center"/>
    </xf>
    <xf numFmtId="0" fontId="75" fillId="25" borderId="16" xfId="6" applyFont="1" applyFill="1" applyBorder="1" applyAlignment="1">
      <alignment horizontal="center"/>
    </xf>
    <xf numFmtId="0" fontId="75" fillId="25" borderId="18" xfId="6" applyFont="1" applyFill="1" applyBorder="1" applyAlignment="1">
      <alignment horizontal="center"/>
    </xf>
    <xf numFmtId="0" fontId="75" fillId="25" borderId="15" xfId="6" applyFont="1" applyFill="1" applyBorder="1" applyAlignment="1">
      <alignment horizontal="center"/>
    </xf>
    <xf numFmtId="0" fontId="75" fillId="25" borderId="12" xfId="6" applyFont="1" applyFill="1" applyBorder="1" applyAlignment="1">
      <alignment horizontal="center"/>
    </xf>
    <xf numFmtId="0" fontId="75" fillId="25" borderId="4" xfId="6" applyFont="1" applyFill="1" applyBorder="1" applyAlignment="1">
      <alignment horizontal="center"/>
    </xf>
    <xf numFmtId="0" fontId="75" fillId="25" borderId="11" xfId="6" applyFont="1" applyFill="1" applyBorder="1" applyAlignment="1">
      <alignment horizontal="center"/>
    </xf>
    <xf numFmtId="0" fontId="15" fillId="0" borderId="0" xfId="6" applyAlignment="1">
      <alignment vertical="top" wrapText="1"/>
    </xf>
    <xf numFmtId="0" fontId="76" fillId="26" borderId="44" xfId="6" applyFont="1" applyFill="1" applyBorder="1" applyAlignment="1">
      <alignment horizontal="center"/>
    </xf>
    <xf numFmtId="0" fontId="76" fillId="26" borderId="21" xfId="6" applyFont="1" applyFill="1" applyBorder="1" applyAlignment="1">
      <alignment horizontal="center"/>
    </xf>
    <xf numFmtId="9" fontId="76" fillId="26" borderId="24" xfId="6" applyNumberFormat="1" applyFont="1" applyFill="1" applyBorder="1" applyAlignment="1">
      <alignment horizontal="center"/>
    </xf>
    <xf numFmtId="9" fontId="76" fillId="26" borderId="46" xfId="6" applyNumberFormat="1" applyFont="1" applyFill="1" applyBorder="1" applyAlignment="1">
      <alignment horizontal="center"/>
    </xf>
    <xf numFmtId="0" fontId="76" fillId="25" borderId="45" xfId="6" applyFont="1" applyFill="1" applyBorder="1" applyAlignment="1">
      <alignment horizontal="center"/>
    </xf>
    <xf numFmtId="0" fontId="76" fillId="25" borderId="8" xfId="6" applyFont="1" applyFill="1" applyBorder="1" applyAlignment="1">
      <alignment horizontal="center"/>
    </xf>
    <xf numFmtId="0" fontId="15" fillId="0" borderId="43" xfId="6" applyBorder="1" applyAlignment="1">
      <alignment horizontal="left"/>
    </xf>
    <xf numFmtId="0" fontId="15" fillId="0" borderId="48" xfId="6" applyBorder="1" applyAlignment="1">
      <alignment horizontal="left"/>
    </xf>
    <xf numFmtId="0" fontId="72" fillId="0" borderId="42" xfId="1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top" wrapText="1"/>
    </xf>
    <xf numFmtId="0" fontId="29" fillId="2" borderId="0" xfId="0" applyFont="1" applyFill="1" applyAlignment="1">
      <alignment horizontal="center" vertical="center" wrapText="1"/>
    </xf>
    <xf numFmtId="3" fontId="87" fillId="24" borderId="49" xfId="6" applyNumberFormat="1" applyFont="1" applyFill="1" applyBorder="1" applyAlignment="1">
      <alignment horizontal="center"/>
    </xf>
    <xf numFmtId="0" fontId="87" fillId="24" borderId="49" xfId="6" applyFont="1" applyFill="1" applyBorder="1" applyAlignment="1">
      <alignment horizontal="center"/>
    </xf>
    <xf numFmtId="0" fontId="2" fillId="0" borderId="0" xfId="43" applyAlignment="1">
      <alignment horizontal="left"/>
    </xf>
    <xf numFmtId="0" fontId="1" fillId="0" borderId="0" xfId="43" applyFont="1" applyAlignment="1">
      <alignment horizontal="left"/>
    </xf>
    <xf numFmtId="0" fontId="28" fillId="2" borderId="0" xfId="43" applyFont="1" applyFill="1" applyAlignment="1">
      <alignment horizontal="center" vertical="center"/>
    </xf>
    <xf numFmtId="0" fontId="28" fillId="2" borderId="0" xfId="43" applyFont="1" applyFill="1" applyAlignment="1">
      <alignment horizontal="left" vertical="center"/>
    </xf>
    <xf numFmtId="0" fontId="28" fillId="2" borderId="0" xfId="43" applyFont="1" applyFill="1" applyAlignment="1">
      <alignment horizontal="right" vertical="center"/>
    </xf>
    <xf numFmtId="0" fontId="28" fillId="19" borderId="0" xfId="0" applyFont="1" applyFill="1" applyAlignment="1">
      <alignment horizontal="center" vertical="top"/>
    </xf>
    <xf numFmtId="0" fontId="28" fillId="19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/>
    </xf>
    <xf numFmtId="166" fontId="65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left" vertical="top" wrapText="1"/>
    </xf>
    <xf numFmtId="0" fontId="72" fillId="22" borderId="42" xfId="0" applyFont="1" applyFill="1" applyBorder="1" applyAlignment="1">
      <alignment horizontal="center" vertical="center"/>
    </xf>
    <xf numFmtId="0" fontId="15" fillId="0" borderId="0" xfId="6" applyAlignment="1">
      <alignment horizontal="center"/>
    </xf>
    <xf numFmtId="0" fontId="28" fillId="2" borderId="0" xfId="6" applyFont="1" applyFill="1" applyAlignment="1">
      <alignment horizontal="center" vertical="center"/>
    </xf>
    <xf numFmtId="0" fontId="28" fillId="2" borderId="0" xfId="6" applyFont="1" applyFill="1" applyAlignment="1">
      <alignment horizontal="center" wrapText="1"/>
    </xf>
    <xf numFmtId="0" fontId="15" fillId="0" borderId="0" xfId="6" applyAlignment="1">
      <alignment wrapText="1"/>
    </xf>
    <xf numFmtId="0" fontId="29" fillId="2" borderId="0" xfId="6" applyFont="1" applyFill="1" applyAlignment="1">
      <alignment horizontal="center" wrapText="1"/>
    </xf>
    <xf numFmtId="0" fontId="28" fillId="2" borderId="0" xfId="6" applyFont="1" applyFill="1" applyAlignment="1">
      <alignment horizontal="center"/>
    </xf>
    <xf numFmtId="0" fontId="82" fillId="2" borderId="0" xfId="6" applyFont="1" applyFill="1" applyAlignment="1">
      <alignment horizontal="center" vertical="center" wrapText="1"/>
    </xf>
    <xf numFmtId="0" fontId="15" fillId="0" borderId="0" xfId="6" applyAlignment="1">
      <alignment horizontal="left"/>
    </xf>
    <xf numFmtId="0" fontId="15" fillId="0" borderId="0" xfId="6" applyAlignment="1">
      <alignment horizontal="left" indent="1"/>
    </xf>
    <xf numFmtId="0" fontId="82" fillId="2" borderId="0" xfId="6" applyFont="1" applyFill="1" applyAlignment="1">
      <alignment horizontal="center" wrapText="1"/>
    </xf>
    <xf numFmtId="0" fontId="29" fillId="2" borderId="0" xfId="6" applyFont="1" applyFill="1" applyAlignment="1">
      <alignment horizontal="center"/>
    </xf>
    <xf numFmtId="0" fontId="82" fillId="2" borderId="0" xfId="6" applyFont="1" applyFill="1" applyAlignment="1">
      <alignment horizontal="center" vertical="center"/>
    </xf>
    <xf numFmtId="0" fontId="72" fillId="0" borderId="42" xfId="40" applyFont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37" fontId="60" fillId="3" borderId="0" xfId="9" applyNumberFormat="1" applyFont="1" applyFill="1" applyBorder="1" applyAlignment="1">
      <alignment horizontal="left" vertical="center"/>
    </xf>
    <xf numFmtId="37" fontId="60" fillId="0" borderId="0" xfId="9" applyNumberFormat="1" applyFont="1" applyFill="1" applyBorder="1" applyAlignment="1">
      <alignment horizontal="left" vertical="center"/>
    </xf>
    <xf numFmtId="0" fontId="49" fillId="10" borderId="17" xfId="17" applyFont="1" applyFill="1" applyBorder="1" applyAlignment="1">
      <alignment horizontal="center" vertical="center"/>
    </xf>
    <xf numFmtId="0" fontId="49" fillId="10" borderId="10" xfId="17" applyFont="1" applyFill="1" applyBorder="1" applyAlignment="1">
      <alignment horizontal="center" vertical="center"/>
    </xf>
    <xf numFmtId="0" fontId="49" fillId="0" borderId="14" xfId="17" applyFont="1" applyBorder="1" applyAlignment="1">
      <alignment horizontal="center" vertical="center" wrapText="1"/>
    </xf>
    <xf numFmtId="0" fontId="49" fillId="0" borderId="0" xfId="17" applyFont="1" applyAlignment="1">
      <alignment horizontal="center" vertical="center" wrapText="1"/>
    </xf>
    <xf numFmtId="0" fontId="49" fillId="0" borderId="13" xfId="17" applyFont="1" applyBorder="1" applyAlignment="1">
      <alignment horizontal="center" vertical="center" wrapText="1"/>
    </xf>
    <xf numFmtId="0" fontId="49" fillId="0" borderId="12" xfId="17" applyFont="1" applyBorder="1" applyAlignment="1">
      <alignment horizontal="center" vertical="center" wrapText="1"/>
    </xf>
    <xf numFmtId="0" fontId="49" fillId="0" borderId="4" xfId="17" applyFont="1" applyBorder="1" applyAlignment="1">
      <alignment horizontal="center" vertical="center" wrapText="1"/>
    </xf>
    <xf numFmtId="0" fontId="49" fillId="0" borderId="11" xfId="17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39" fillId="0" borderId="17" xfId="17" applyFont="1" applyBorder="1" applyAlignment="1">
      <alignment horizontal="center" vertical="center"/>
    </xf>
    <xf numFmtId="0" fontId="39" fillId="0" borderId="10" xfId="17" applyFont="1" applyBorder="1" applyAlignment="1">
      <alignment horizontal="center" vertical="center"/>
    </xf>
    <xf numFmtId="0" fontId="39" fillId="0" borderId="18" xfId="17" applyFont="1" applyBorder="1" applyAlignment="1">
      <alignment horizontal="center" vertical="center"/>
    </xf>
    <xf numFmtId="0" fontId="15" fillId="0" borderId="16" xfId="17" applyFont="1" applyBorder="1" applyAlignment="1">
      <alignment horizontal="center" vertical="center" wrapText="1"/>
    </xf>
    <xf numFmtId="0" fontId="15" fillId="0" borderId="18" xfId="17" applyFont="1" applyBorder="1" applyAlignment="1">
      <alignment horizontal="center" vertical="center" wrapText="1"/>
    </xf>
    <xf numFmtId="0" fontId="15" fillId="0" borderId="12" xfId="17" applyFont="1" applyBorder="1" applyAlignment="1">
      <alignment horizontal="center" vertical="center" wrapText="1"/>
    </xf>
    <xf numFmtId="0" fontId="15" fillId="0" borderId="4" xfId="17" applyFont="1" applyBorder="1" applyAlignment="1">
      <alignment horizontal="center" vertical="center" wrapText="1"/>
    </xf>
    <xf numFmtId="0" fontId="40" fillId="0" borderId="29" xfId="17" applyFont="1" applyBorder="1" applyAlignment="1">
      <alignment horizontal="left" vertical="center" wrapText="1"/>
    </xf>
    <xf numFmtId="0" fontId="10" fillId="0" borderId="29" xfId="17" applyBorder="1" applyAlignment="1">
      <alignment horizontal="left" vertical="center" wrapText="1"/>
    </xf>
    <xf numFmtId="167" fontId="1" fillId="13" borderId="40" xfId="18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1" fillId="5" borderId="16" xfId="17" applyNumberFormat="1" applyFont="1" applyFill="1" applyBorder="1" applyAlignment="1">
      <alignment horizontal="center" wrapText="1"/>
    </xf>
    <xf numFmtId="0" fontId="39" fillId="0" borderId="12" xfId="17" applyFont="1" applyBorder="1" applyAlignment="1">
      <alignment horizontal="center" vertical="center" wrapText="1"/>
    </xf>
    <xf numFmtId="0" fontId="39" fillId="0" borderId="4" xfId="17" applyFont="1" applyBorder="1" applyAlignment="1">
      <alignment horizontal="center" vertical="center" wrapText="1"/>
    </xf>
    <xf numFmtId="0" fontId="15" fillId="0" borderId="14" xfId="17" applyFont="1" applyBorder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59" fillId="0" borderId="0" xfId="6" applyFont="1" applyAlignment="1">
      <alignment horizontal="center"/>
    </xf>
    <xf numFmtId="0" fontId="68" fillId="24" borderId="0" xfId="24" applyFont="1" applyFill="1" applyAlignment="1">
      <alignment horizontal="center"/>
    </xf>
    <xf numFmtId="0" fontId="69" fillId="24" borderId="0" xfId="24" applyFont="1" applyFill="1" applyAlignment="1">
      <alignment horizontal="center"/>
    </xf>
    <xf numFmtId="3" fontId="46" fillId="24" borderId="0" xfId="24" applyNumberFormat="1" applyFont="1" applyFill="1" applyAlignment="1">
      <alignment horizontal="center" wrapText="1"/>
    </xf>
    <xf numFmtId="0" fontId="67" fillId="24" borderId="0" xfId="24" applyFont="1" applyFill="1" applyAlignment="1">
      <alignment horizontal="center" wrapText="1"/>
    </xf>
    <xf numFmtId="0" fontId="46" fillId="24" borderId="0" xfId="24" applyFont="1" applyFill="1" applyAlignment="1">
      <alignment horizontal="center" wrapText="1"/>
    </xf>
    <xf numFmtId="0" fontId="51" fillId="2" borderId="0" xfId="6" applyFont="1" applyFill="1" applyAlignment="1">
      <alignment horizontal="center"/>
    </xf>
    <xf numFmtId="0" fontId="8" fillId="0" borderId="0" xfId="24" applyAlignment="1">
      <alignment horizontal="center"/>
    </xf>
    <xf numFmtId="0" fontId="82" fillId="2" borderId="0" xfId="0" applyFont="1" applyFill="1" applyAlignment="1">
      <alignment horizontal="centerContinuous"/>
    </xf>
    <xf numFmtId="0" fontId="65" fillId="3" borderId="0" xfId="0" applyFont="1" applyFill="1" applyAlignment="1">
      <alignment horizontal="right"/>
    </xf>
    <xf numFmtId="0" fontId="15" fillId="0" borderId="44" xfId="6" applyBorder="1" applyAlignment="1"/>
    <xf numFmtId="0" fontId="15" fillId="0" borderId="21" xfId="6" applyBorder="1" applyAlignment="1"/>
    <xf numFmtId="0" fontId="15" fillId="0" borderId="26" xfId="6" applyBorder="1" applyAlignment="1"/>
    <xf numFmtId="0" fontId="15" fillId="0" borderId="47" xfId="6" applyBorder="1" applyAlignment="1"/>
    <xf numFmtId="0" fontId="15" fillId="0" borderId="24" xfId="6" applyBorder="1" applyAlignment="1"/>
    <xf numFmtId="0" fontId="15" fillId="0" borderId="46" xfId="6" applyBorder="1" applyAlignment="1"/>
    <xf numFmtId="0" fontId="15" fillId="0" borderId="43" xfId="6" applyBorder="1" applyAlignment="1"/>
    <xf numFmtId="0" fontId="15" fillId="0" borderId="48" xfId="6" applyBorder="1" applyAlignment="1"/>
    <xf numFmtId="0" fontId="0" fillId="0" borderId="18" xfId="0" applyBorder="1" applyAlignment="1"/>
    <xf numFmtId="0" fontId="55" fillId="0" borderId="0" xfId="6" applyFont="1" applyAlignment="1"/>
    <xf numFmtId="0" fontId="56" fillId="0" borderId="0" xfId="24" applyFont="1" applyAlignment="1"/>
    <xf numFmtId="0" fontId="49" fillId="18" borderId="0" xfId="6" applyFont="1" applyFill="1" applyAlignment="1"/>
    <xf numFmtId="0" fontId="8" fillId="0" borderId="0" xfId="24" applyAlignment="1"/>
  </cellXfs>
  <cellStyles count="45">
    <cellStyle name="Comma" xfId="31" builtinId="3"/>
    <cellStyle name="Comma 2" xfId="9" xr:uid="{00000000-0005-0000-0000-000000000000}"/>
    <cellStyle name="Comma 3" xfId="11" xr:uid="{00000000-0005-0000-0000-000001000000}"/>
    <cellStyle name="Comma 3 2" xfId="41" xr:uid="{65DE4496-F067-C740-8624-9B8EFE44708B}"/>
    <cellStyle name="Comma 4" xfId="18" xr:uid="{00000000-0005-0000-0000-000002000000}"/>
    <cellStyle name="Comma 5" xfId="36" xr:uid="{FE7422C7-28C9-6A4A-8972-DE62BD74E3E8}"/>
    <cellStyle name="Currency" xfId="32" builtinId="4"/>
    <cellStyle name="Currency 2" xfId="12" xr:uid="{00000000-0005-0000-0000-000003000000}"/>
    <cellStyle name="Currency 3" xfId="15" xr:uid="{00000000-0005-0000-0000-000004000000}"/>
    <cellStyle name="Currency 4" xfId="19" xr:uid="{00000000-0005-0000-0000-000005000000}"/>
    <cellStyle name="Currency 5" xfId="21" xr:uid="{00000000-0005-0000-0000-000006000000}"/>
    <cellStyle name="Currency 6" xfId="23" xr:uid="{00000000-0005-0000-0000-000007000000}"/>
    <cellStyle name="Currency 7" xfId="26" xr:uid="{00000000-0005-0000-0000-000008000000}"/>
    <cellStyle name="Currency 8" xfId="29" xr:uid="{00000000-0005-0000-0000-000009000000}"/>
    <cellStyle name="Currency 9" xfId="39" xr:uid="{2E076FE4-B23A-4947-BBFD-41D8F98C9C6D}"/>
    <cellStyle name="Currency 9 2" xfId="44" xr:uid="{82CE0B92-B1EC-A749-BB02-4EEE4386A19D}"/>
    <cellStyle name="Normal" xfId="0" builtinId="0"/>
    <cellStyle name="Normal 10" xfId="10" xr:uid="{00000000-0005-0000-0000-00000B000000}"/>
    <cellStyle name="Normal 11" xfId="14" xr:uid="{00000000-0005-0000-0000-00000C000000}"/>
    <cellStyle name="Normal 12" xfId="17" xr:uid="{00000000-0005-0000-0000-00000D000000}"/>
    <cellStyle name="Normal 13" xfId="20" xr:uid="{00000000-0005-0000-0000-00000E000000}"/>
    <cellStyle name="Normal 14" xfId="24" xr:uid="{00000000-0005-0000-0000-00000F000000}"/>
    <cellStyle name="Normal 14 2" xfId="27" xr:uid="{00000000-0005-0000-0000-000010000000}"/>
    <cellStyle name="Normal 15" xfId="25" xr:uid="{00000000-0005-0000-0000-000011000000}"/>
    <cellStyle name="Normal 16" xfId="28" xr:uid="{00000000-0005-0000-0000-000012000000}"/>
    <cellStyle name="Normal 17" xfId="38" xr:uid="{C510E570-B06B-8F4D-BAB8-0579366DE96D}"/>
    <cellStyle name="Normal 17 2" xfId="43" xr:uid="{72644E0E-58AF-D243-B406-7B962A9394A2}"/>
    <cellStyle name="Normal 2" xfId="1" xr:uid="{00000000-0005-0000-0000-000013000000}"/>
    <cellStyle name="Normal 2 2" xfId="34" xr:uid="{76692836-27FE-5249-9C33-31DADC493CCC}"/>
    <cellStyle name="Normal 2 3" xfId="40" xr:uid="{239EA264-C009-A440-BE31-C6DC6849C0F4}"/>
    <cellStyle name="Normal 3" xfId="2" xr:uid="{00000000-0005-0000-0000-000014000000}"/>
    <cellStyle name="Normal 4" xfId="3" xr:uid="{00000000-0005-0000-0000-000015000000}"/>
    <cellStyle name="Normal 4 2" xfId="35" xr:uid="{90A0CFE2-E460-E640-8F93-E159A431C423}"/>
    <cellStyle name="Normal 4 3" xfId="37" xr:uid="{0548DD3D-6E7E-C84E-8614-1F6E2BF62524}"/>
    <cellStyle name="Normal 5" xfId="6" xr:uid="{00000000-0005-0000-0000-000016000000}"/>
    <cellStyle name="Normal 6" xfId="7" xr:uid="{00000000-0005-0000-0000-000017000000}"/>
    <cellStyle name="Normal 7" xfId="4" xr:uid="{00000000-0005-0000-0000-000018000000}"/>
    <cellStyle name="Normal 8" xfId="5" xr:uid="{00000000-0005-0000-0000-000019000000}"/>
    <cellStyle name="Normal 9" xfId="8" xr:uid="{00000000-0005-0000-0000-00001A000000}"/>
    <cellStyle name="Percent" xfId="33" builtinId="5"/>
    <cellStyle name="Percent 2" xfId="13" xr:uid="{00000000-0005-0000-0000-00001B000000}"/>
    <cellStyle name="Percent 2 2" xfId="42" xr:uid="{98F1D159-DC96-5B43-A364-2CBE66E32D37}"/>
    <cellStyle name="Percent 3" xfId="16" xr:uid="{00000000-0005-0000-0000-00001C000000}"/>
    <cellStyle name="Percent 4" xfId="22" xr:uid="{00000000-0005-0000-0000-00001D000000}"/>
    <cellStyle name="Percent 5" xfId="30" xr:uid="{00000000-0005-0000-0000-00001E000000}"/>
  </cellStyles>
  <dxfs count="6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53585F"/>
      <color rgb="FFF2F2F2"/>
      <color rgb="FFB7423F"/>
      <color rgb="FFC04B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nam-my.sharepoint.com/personal/kevin_stilwell_brightlysoftware_com/Documents/Documents/Product/Pricing/2025%20Price%20Books/Build/New/2025%20Price%20Book%20-%20Education%20CURRENT.xlsx" TargetMode="External"/><Relationship Id="rId1" Type="http://schemas.openxmlformats.org/officeDocument/2006/relationships/externalLinkPath" Target="2025%20Price%20Book%20-%20Education%20CURR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nam-my.sharepoint.com/personal/kevin_stilwell_brightlysoftware_com/Documents/Documents/Product/Pricing/2025%20Price%20Books/Build/New/2025%20Price%20Book%20-%20Government%20CURRENT.xlsx" TargetMode="External"/><Relationship Id="rId1" Type="http://schemas.openxmlformats.org/officeDocument/2006/relationships/externalLinkPath" Target="2025%20Price%20Book%20-%20Government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Purchasing Information"/>
      <sheetName val="Work &amp; Asset"/>
      <sheetName val="Work &amp; Asset (Other)"/>
      <sheetName val="Asset Performance Monitoring"/>
      <sheetName val="Strategic Asset Management"/>
      <sheetName val="Energy"/>
      <sheetName val="Event Manager"/>
      <sheetName val="Technology"/>
      <sheetName val="Events Other (K12)"/>
      <sheetName val="Services"/>
      <sheetName val="Implementation"/>
      <sheetName val="Vendor Services"/>
      <sheetName val="Legacy.Renewals Only"/>
      <sheetName val="Legacy Energy Renewals only"/>
      <sheetName val="Legacy Energy Core-P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Purchasing Information"/>
      <sheetName val="Work &amp; Asset"/>
      <sheetName val="Work &amp; Asset (Other) "/>
      <sheetName val="Public Infrastructure"/>
      <sheetName val="Asset Performance Monitoring"/>
      <sheetName val="Strategic Asset Mnagement"/>
      <sheetName val="Energy"/>
      <sheetName val="Technology"/>
      <sheetName val="Events"/>
      <sheetName val="Implementation"/>
      <sheetName val="Services"/>
      <sheetName val="Vendor Services"/>
      <sheetName val="M311 County Pop Renewals Only"/>
      <sheetName val="M311 Muni Pop Renewals Only"/>
      <sheetName val="W&amp;A Pop Renewals Only"/>
      <sheetName val="W&amp;A Legacy.Ren Only sq ft"/>
      <sheetName val="Legacy W&amp;A (Other)"/>
      <sheetName val="Legacy.Ren Only Event Pub"/>
      <sheetName val="Legacy.Ren Only Tech"/>
      <sheetName val="Legacy.Ren Only FacS"/>
      <sheetName val="Legacy Ren Only Energy"/>
      <sheetName val="Legacy Energy Core-P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Dude Solutions">
      <a:dk1>
        <a:srgbClr val="000000"/>
      </a:dk1>
      <a:lt1>
        <a:srgbClr val="FFFFFF"/>
      </a:lt1>
      <a:dk2>
        <a:srgbClr val="53585F"/>
      </a:dk2>
      <a:lt2>
        <a:srgbClr val="DCDEE0"/>
      </a:lt2>
      <a:accent1>
        <a:srgbClr val="FF6B4B"/>
      </a:accent1>
      <a:accent2>
        <a:srgbClr val="174F5C"/>
      </a:accent2>
      <a:accent3>
        <a:srgbClr val="92B9DB"/>
      </a:accent3>
      <a:accent4>
        <a:srgbClr val="D0E1EB"/>
      </a:accent4>
      <a:accent5>
        <a:srgbClr val="6A8B9F"/>
      </a:accent5>
      <a:accent6>
        <a:srgbClr val="173A4C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181F-9852-7046-ACE1-EA08A05570C7}">
  <sheetPr codeName="Sheet15"/>
  <dimension ref="A1:K80"/>
  <sheetViews>
    <sheetView topLeftCell="A6" zoomScale="130" zoomScaleNormal="130" workbookViewId="0">
      <selection activeCell="I12" sqref="I12"/>
    </sheetView>
  </sheetViews>
  <sheetFormatPr defaultColWidth="9.140625" defaultRowHeight="12.95"/>
  <cols>
    <col min="1" max="1" width="9.140625" style="26"/>
    <col min="2" max="2" width="36.7109375" style="26" customWidth="1"/>
    <col min="3" max="4" width="9.140625" style="26"/>
    <col min="5" max="5" width="22.140625" style="26" customWidth="1"/>
    <col min="6" max="7" width="9.140625" style="26"/>
    <col min="8" max="8" width="20.7109375" style="26" customWidth="1"/>
    <col min="9" max="10" width="9.140625" style="26"/>
    <col min="11" max="11" width="42.85546875" style="26" customWidth="1"/>
    <col min="12" max="16384" width="9.140625" style="26"/>
  </cols>
  <sheetData>
    <row r="1" spans="1:11" ht="15.75" customHeight="1">
      <c r="A1" s="514" t="s">
        <v>0</v>
      </c>
      <c r="B1" s="515"/>
      <c r="C1" s="515"/>
      <c r="D1" s="515"/>
      <c r="E1" s="515"/>
      <c r="F1" s="515"/>
      <c r="G1" s="515"/>
      <c r="H1" s="515"/>
      <c r="I1" s="515"/>
      <c r="J1" s="515"/>
      <c r="K1" s="516"/>
    </row>
    <row r="2" spans="1:11" ht="15.75" customHeight="1" thickBot="1">
      <c r="A2" s="517"/>
      <c r="B2" s="518"/>
      <c r="C2" s="518"/>
      <c r="D2" s="518"/>
      <c r="E2" s="518"/>
      <c r="F2" s="518"/>
      <c r="G2" s="518"/>
      <c r="H2" s="518"/>
      <c r="I2" s="518"/>
      <c r="J2" s="518"/>
      <c r="K2" s="519"/>
    </row>
    <row r="3" spans="1:11" ht="15.75" customHeight="1"/>
    <row r="4" spans="1:11" ht="15.75" customHeight="1">
      <c r="A4" s="520" t="s">
        <v>1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</row>
    <row r="5" spans="1:11">
      <c r="A5" s="520"/>
      <c r="B5" s="520"/>
      <c r="C5" s="520"/>
      <c r="D5" s="520"/>
      <c r="E5" s="520"/>
      <c r="F5" s="520"/>
      <c r="G5" s="520"/>
      <c r="H5" s="520"/>
      <c r="I5" s="520"/>
      <c r="J5" s="520"/>
      <c r="K5" s="520"/>
    </row>
    <row r="7" spans="1:11" ht="15.95">
      <c r="A7" s="521" t="s">
        <v>2</v>
      </c>
      <c r="B7" s="522"/>
      <c r="C7" s="213"/>
      <c r="D7" s="521" t="s">
        <v>3</v>
      </c>
      <c r="E7" s="522"/>
      <c r="F7" s="213"/>
      <c r="G7" s="521" t="s">
        <v>4</v>
      </c>
      <c r="H7" s="522"/>
      <c r="I7" s="214"/>
      <c r="J7" s="521" t="s">
        <v>5</v>
      </c>
      <c r="K7" s="522"/>
    </row>
    <row r="8" spans="1:11" ht="15.95">
      <c r="A8" s="523">
        <v>0.23</v>
      </c>
      <c r="B8" s="524"/>
      <c r="C8" s="213"/>
      <c r="D8" s="523">
        <v>0.1</v>
      </c>
      <c r="E8" s="524"/>
      <c r="F8" s="213"/>
      <c r="G8" s="523">
        <v>0.03</v>
      </c>
      <c r="H8" s="524"/>
      <c r="I8" s="215"/>
      <c r="J8" s="523">
        <v>0.05</v>
      </c>
      <c r="K8" s="524"/>
    </row>
    <row r="9" spans="1:11" ht="15.95">
      <c r="A9" s="525" t="s">
        <v>6</v>
      </c>
      <c r="B9" s="525"/>
      <c r="C9" s="213"/>
      <c r="D9" s="526" t="s">
        <v>6</v>
      </c>
      <c r="E9" s="526"/>
      <c r="F9" s="213"/>
      <c r="G9" s="526" t="s">
        <v>6</v>
      </c>
      <c r="H9" s="526"/>
      <c r="I9" s="214"/>
      <c r="J9" s="525" t="s">
        <v>6</v>
      </c>
      <c r="K9" s="525"/>
    </row>
    <row r="10" spans="1:11">
      <c r="A10" s="597" t="s">
        <v>7</v>
      </c>
      <c r="B10" s="598"/>
      <c r="D10" s="597" t="s">
        <v>8</v>
      </c>
      <c r="E10" s="598"/>
      <c r="G10" s="599" t="s">
        <v>9</v>
      </c>
      <c r="H10" s="600"/>
      <c r="J10" s="597" t="s">
        <v>10</v>
      </c>
      <c r="K10" s="598"/>
    </row>
    <row r="11" spans="1:11" ht="12.75" customHeight="1">
      <c r="A11" s="527" t="s">
        <v>11</v>
      </c>
      <c r="B11" s="528"/>
      <c r="D11" s="601" t="s">
        <v>12</v>
      </c>
      <c r="E11" s="602"/>
      <c r="J11" s="603" t="s">
        <v>13</v>
      </c>
      <c r="K11" s="604"/>
    </row>
    <row r="12" spans="1:11">
      <c r="A12" s="603" t="s">
        <v>14</v>
      </c>
      <c r="B12" s="604"/>
      <c r="J12" s="603" t="s">
        <v>15</v>
      </c>
      <c r="K12" s="604"/>
    </row>
    <row r="13" spans="1:11" ht="12.75" customHeight="1">
      <c r="A13" s="527" t="s">
        <v>16</v>
      </c>
      <c r="B13" s="528"/>
      <c r="J13" s="603" t="s">
        <v>17</v>
      </c>
      <c r="K13" s="604"/>
    </row>
    <row r="14" spans="1:11">
      <c r="A14" s="527" t="s">
        <v>18</v>
      </c>
      <c r="B14" s="528"/>
      <c r="J14" s="603" t="s">
        <v>19</v>
      </c>
      <c r="K14" s="604"/>
    </row>
    <row r="15" spans="1:11">
      <c r="A15" s="527" t="s">
        <v>20</v>
      </c>
      <c r="B15" s="528"/>
      <c r="J15" s="603" t="s">
        <v>21</v>
      </c>
      <c r="K15" s="604"/>
    </row>
    <row r="16" spans="1:11">
      <c r="A16" s="527" t="s">
        <v>22</v>
      </c>
      <c r="B16" s="528"/>
      <c r="J16" s="603" t="s">
        <v>23</v>
      </c>
      <c r="K16" s="604"/>
    </row>
    <row r="17" spans="1:11">
      <c r="A17" s="527" t="s">
        <v>24</v>
      </c>
      <c r="B17" s="528"/>
      <c r="J17" s="603" t="s">
        <v>25</v>
      </c>
      <c r="K17" s="604"/>
    </row>
    <row r="18" spans="1:11">
      <c r="A18" s="527" t="s">
        <v>26</v>
      </c>
      <c r="B18" s="528"/>
      <c r="J18" s="603" t="s">
        <v>27</v>
      </c>
      <c r="K18" s="604"/>
    </row>
    <row r="19" spans="1:11">
      <c r="A19" s="527" t="s">
        <v>28</v>
      </c>
      <c r="B19" s="528"/>
      <c r="J19" s="603" t="s">
        <v>29</v>
      </c>
      <c r="K19" s="604"/>
    </row>
    <row r="20" spans="1:11">
      <c r="A20" s="527" t="s">
        <v>30</v>
      </c>
      <c r="B20" s="528"/>
      <c r="J20" s="218" t="s">
        <v>31</v>
      </c>
      <c r="K20" s="219"/>
    </row>
    <row r="21" spans="1:11">
      <c r="A21" s="603" t="s">
        <v>32</v>
      </c>
      <c r="B21" s="604"/>
      <c r="J21" s="603" t="s">
        <v>33</v>
      </c>
      <c r="K21" s="604"/>
    </row>
    <row r="22" spans="1:11">
      <c r="A22" s="527" t="s">
        <v>34</v>
      </c>
      <c r="B22" s="528"/>
      <c r="J22" s="218" t="s">
        <v>35</v>
      </c>
      <c r="K22" s="219"/>
    </row>
    <row r="23" spans="1:11">
      <c r="A23" s="527" t="s">
        <v>36</v>
      </c>
      <c r="B23" s="528"/>
      <c r="J23" s="218" t="s">
        <v>37</v>
      </c>
      <c r="K23" s="219"/>
    </row>
    <row r="24" spans="1:11">
      <c r="A24" s="527" t="s">
        <v>38</v>
      </c>
      <c r="B24" s="528"/>
      <c r="J24" s="218" t="s">
        <v>39</v>
      </c>
      <c r="K24" s="219"/>
    </row>
    <row r="25" spans="1:11">
      <c r="A25" s="603" t="s">
        <v>40</v>
      </c>
      <c r="B25" s="604"/>
      <c r="J25" s="216" t="s">
        <v>41</v>
      </c>
      <c r="K25" s="217"/>
    </row>
    <row r="26" spans="1:11">
      <c r="A26" s="527" t="s">
        <v>42</v>
      </c>
      <c r="B26" s="528"/>
    </row>
    <row r="27" spans="1:11">
      <c r="A27" s="527" t="s">
        <v>43</v>
      </c>
      <c r="B27" s="528"/>
    </row>
    <row r="28" spans="1:11">
      <c r="A28" s="527" t="s">
        <v>44</v>
      </c>
      <c r="B28" s="528"/>
    </row>
    <row r="29" spans="1:11">
      <c r="A29" s="527" t="s">
        <v>45</v>
      </c>
      <c r="B29" s="528"/>
    </row>
    <row r="30" spans="1:11">
      <c r="A30" s="603" t="s">
        <v>46</v>
      </c>
      <c r="B30" s="604"/>
    </row>
    <row r="31" spans="1:11">
      <c r="A31" s="527" t="s">
        <v>47</v>
      </c>
      <c r="B31" s="528"/>
    </row>
    <row r="32" spans="1:11">
      <c r="A32" s="603" t="s">
        <v>48</v>
      </c>
      <c r="B32" s="604"/>
    </row>
    <row r="33" spans="1:2">
      <c r="A33" s="603" t="s">
        <v>49</v>
      </c>
      <c r="B33" s="604"/>
    </row>
    <row r="34" spans="1:2">
      <c r="A34" s="603" t="s">
        <v>50</v>
      </c>
      <c r="B34" s="604"/>
    </row>
    <row r="35" spans="1:2">
      <c r="A35" s="603" t="s">
        <v>51</v>
      </c>
      <c r="B35" s="604"/>
    </row>
    <row r="36" spans="1:2">
      <c r="A36" s="527" t="s">
        <v>52</v>
      </c>
      <c r="B36" s="528"/>
    </row>
    <row r="37" spans="1:2">
      <c r="A37" s="527" t="s">
        <v>53</v>
      </c>
      <c r="B37" s="528"/>
    </row>
    <row r="38" spans="1:2">
      <c r="A38" s="527" t="s">
        <v>54</v>
      </c>
      <c r="B38" s="528"/>
    </row>
    <row r="39" spans="1:2">
      <c r="A39" s="603" t="s">
        <v>55</v>
      </c>
      <c r="B39" s="604"/>
    </row>
    <row r="40" spans="1:2">
      <c r="A40" s="603" t="s">
        <v>56</v>
      </c>
      <c r="B40" s="604"/>
    </row>
    <row r="41" spans="1:2">
      <c r="A41" s="603" t="s">
        <v>57</v>
      </c>
      <c r="B41" s="604"/>
    </row>
    <row r="42" spans="1:2">
      <c r="A42" s="527" t="s">
        <v>58</v>
      </c>
      <c r="B42" s="528"/>
    </row>
    <row r="43" spans="1:2">
      <c r="A43" s="603" t="s">
        <v>59</v>
      </c>
      <c r="B43" s="604"/>
    </row>
    <row r="44" spans="1:2">
      <c r="A44" s="527" t="s">
        <v>60</v>
      </c>
      <c r="B44" s="528"/>
    </row>
    <row r="45" spans="1:2">
      <c r="A45" s="527" t="s">
        <v>61</v>
      </c>
      <c r="B45" s="528"/>
    </row>
    <row r="46" spans="1:2">
      <c r="A46" s="527" t="s">
        <v>62</v>
      </c>
      <c r="B46" s="528"/>
    </row>
    <row r="47" spans="1:2">
      <c r="A47" s="527" t="s">
        <v>63</v>
      </c>
      <c r="B47" s="528"/>
    </row>
    <row r="48" spans="1:2">
      <c r="A48" s="527" t="s">
        <v>64</v>
      </c>
      <c r="B48" s="528"/>
    </row>
    <row r="49" spans="1:2">
      <c r="A49" s="527" t="s">
        <v>65</v>
      </c>
      <c r="B49" s="528"/>
    </row>
    <row r="50" spans="1:2">
      <c r="A50" s="527" t="s">
        <v>66</v>
      </c>
      <c r="B50" s="528"/>
    </row>
    <row r="51" spans="1:2">
      <c r="A51" s="527" t="s">
        <v>67</v>
      </c>
      <c r="B51" s="528"/>
    </row>
    <row r="52" spans="1:2">
      <c r="A52" s="527" t="s">
        <v>68</v>
      </c>
      <c r="B52" s="528"/>
    </row>
    <row r="53" spans="1:2">
      <c r="A53" s="527" t="s">
        <v>69</v>
      </c>
      <c r="B53" s="528"/>
    </row>
    <row r="54" spans="1:2">
      <c r="A54" s="527" t="s">
        <v>70</v>
      </c>
      <c r="B54" s="528"/>
    </row>
    <row r="55" spans="1:2">
      <c r="A55" s="527" t="s">
        <v>71</v>
      </c>
      <c r="B55" s="528"/>
    </row>
    <row r="56" spans="1:2">
      <c r="A56" s="603" t="s">
        <v>72</v>
      </c>
      <c r="B56" s="604"/>
    </row>
    <row r="57" spans="1:2">
      <c r="A57" s="527" t="s">
        <v>73</v>
      </c>
      <c r="B57" s="528"/>
    </row>
    <row r="58" spans="1:2">
      <c r="A58" s="603" t="s">
        <v>74</v>
      </c>
      <c r="B58" s="604"/>
    </row>
    <row r="59" spans="1:2">
      <c r="A59" s="527" t="s">
        <v>75</v>
      </c>
      <c r="B59" s="528"/>
    </row>
    <row r="60" spans="1:2">
      <c r="A60" s="603" t="s">
        <v>76</v>
      </c>
      <c r="B60" s="604"/>
    </row>
    <row r="61" spans="1:2">
      <c r="A61" s="527" t="s">
        <v>77</v>
      </c>
      <c r="B61" s="528"/>
    </row>
    <row r="62" spans="1:2">
      <c r="A62" s="527" t="s">
        <v>78</v>
      </c>
      <c r="B62" s="528"/>
    </row>
    <row r="63" spans="1:2">
      <c r="A63" s="527" t="s">
        <v>79</v>
      </c>
      <c r="B63" s="528"/>
    </row>
    <row r="64" spans="1:2">
      <c r="A64" s="527" t="s">
        <v>80</v>
      </c>
      <c r="B64" s="528"/>
    </row>
    <row r="65" spans="1:2">
      <c r="A65" s="603" t="s">
        <v>81</v>
      </c>
      <c r="B65" s="604"/>
    </row>
    <row r="66" spans="1:2">
      <c r="A66" s="603" t="s">
        <v>82</v>
      </c>
      <c r="B66" s="604"/>
    </row>
    <row r="67" spans="1:2">
      <c r="A67" s="603" t="s">
        <v>83</v>
      </c>
      <c r="B67" s="604"/>
    </row>
    <row r="68" spans="1:2">
      <c r="A68" s="603" t="s">
        <v>84</v>
      </c>
      <c r="B68" s="604"/>
    </row>
    <row r="69" spans="1:2">
      <c r="A69" s="603" t="s">
        <v>85</v>
      </c>
      <c r="B69" s="604"/>
    </row>
    <row r="70" spans="1:2">
      <c r="A70" s="603" t="s">
        <v>86</v>
      </c>
      <c r="B70" s="604"/>
    </row>
    <row r="71" spans="1:2">
      <c r="A71" s="527" t="s">
        <v>87</v>
      </c>
      <c r="B71" s="528"/>
    </row>
    <row r="72" spans="1:2">
      <c r="A72" s="527" t="s">
        <v>88</v>
      </c>
      <c r="B72" s="528"/>
    </row>
    <row r="73" spans="1:2">
      <c r="A73" s="527" t="s">
        <v>89</v>
      </c>
      <c r="B73" s="528"/>
    </row>
    <row r="74" spans="1:2">
      <c r="A74" s="527" t="s">
        <v>90</v>
      </c>
      <c r="B74" s="528"/>
    </row>
    <row r="75" spans="1:2">
      <c r="A75" s="527" t="s">
        <v>91</v>
      </c>
      <c r="B75" s="528"/>
    </row>
    <row r="76" spans="1:2">
      <c r="A76" s="527" t="s">
        <v>92</v>
      </c>
      <c r="B76" s="528"/>
    </row>
    <row r="77" spans="1:2">
      <c r="A77" s="527" t="s">
        <v>93</v>
      </c>
      <c r="B77" s="528"/>
    </row>
    <row r="78" spans="1:2">
      <c r="A78" s="527" t="s">
        <v>94</v>
      </c>
      <c r="B78" s="528"/>
    </row>
    <row r="79" spans="1:2">
      <c r="A79" s="527" t="s">
        <v>95</v>
      </c>
      <c r="B79" s="528"/>
    </row>
    <row r="80" spans="1:2">
      <c r="A80" s="527" t="s">
        <v>96</v>
      </c>
      <c r="B80" s="528"/>
    </row>
  </sheetData>
  <mergeCells count="99">
    <mergeCell ref="A80:B80"/>
    <mergeCell ref="A73:B73"/>
    <mergeCell ref="A75:B75"/>
    <mergeCell ref="A76:B76"/>
    <mergeCell ref="A77:B77"/>
    <mergeCell ref="A78:B78"/>
    <mergeCell ref="A79:B79"/>
    <mergeCell ref="A69:B69"/>
    <mergeCell ref="A70:B70"/>
    <mergeCell ref="A71:B71"/>
    <mergeCell ref="A72:B72"/>
    <mergeCell ref="A74:B74"/>
    <mergeCell ref="A64:B64"/>
    <mergeCell ref="A65:B65"/>
    <mergeCell ref="A66:B66"/>
    <mergeCell ref="A67:B67"/>
    <mergeCell ref="A68:B68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8:B18"/>
    <mergeCell ref="J18:K18"/>
    <mergeCell ref="A19:B19"/>
    <mergeCell ref="J19:K19"/>
    <mergeCell ref="A20:B20"/>
    <mergeCell ref="A21:B21"/>
    <mergeCell ref="J21:K21"/>
    <mergeCell ref="A22:B22"/>
    <mergeCell ref="A23:B23"/>
    <mergeCell ref="A24:B24"/>
    <mergeCell ref="A25:B25"/>
    <mergeCell ref="A26:B26"/>
    <mergeCell ref="A15:B15"/>
    <mergeCell ref="J15:K15"/>
    <mergeCell ref="A16:B16"/>
    <mergeCell ref="J16:K16"/>
    <mergeCell ref="A17:B17"/>
    <mergeCell ref="J17:K17"/>
    <mergeCell ref="A12:B12"/>
    <mergeCell ref="J12:K12"/>
    <mergeCell ref="A13:B13"/>
    <mergeCell ref="J13:K13"/>
    <mergeCell ref="A14:B14"/>
    <mergeCell ref="J14:K14"/>
    <mergeCell ref="A10:B10"/>
    <mergeCell ref="D10:E10"/>
    <mergeCell ref="G10:H10"/>
    <mergeCell ref="J10:K10"/>
    <mergeCell ref="A11:B11"/>
    <mergeCell ref="D11:E11"/>
    <mergeCell ref="J11:K11"/>
    <mergeCell ref="A8:B8"/>
    <mergeCell ref="D8:E8"/>
    <mergeCell ref="G8:H8"/>
    <mergeCell ref="J8:K8"/>
    <mergeCell ref="A9:B9"/>
    <mergeCell ref="D9:E9"/>
    <mergeCell ref="G9:H9"/>
    <mergeCell ref="J9:K9"/>
    <mergeCell ref="A1:K2"/>
    <mergeCell ref="A4:K5"/>
    <mergeCell ref="A7:B7"/>
    <mergeCell ref="D7:E7"/>
    <mergeCell ref="G7:H7"/>
    <mergeCell ref="J7:K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BDBF-885F-6646-A2ED-644BB790DF6F}">
  <dimension ref="A1:N101"/>
  <sheetViews>
    <sheetView zoomScaleNormal="100" workbookViewId="0">
      <pane ySplit="8" topLeftCell="A9" activePane="bottomLeft" state="frozen"/>
      <selection pane="bottomLeft" activeCell="B2" sqref="B2"/>
    </sheetView>
  </sheetViews>
  <sheetFormatPr defaultColWidth="11.42578125" defaultRowHeight="12.95"/>
  <cols>
    <col min="1" max="1" width="1.7109375" style="26" customWidth="1"/>
    <col min="2" max="3" width="11.42578125" style="26"/>
    <col min="4" max="4" width="1.7109375" style="26" customWidth="1"/>
    <col min="5" max="6" width="15.140625" style="449" customWidth="1"/>
    <col min="7" max="7" width="14.140625" style="449" customWidth="1"/>
    <col min="8" max="8" width="17.28515625" style="449" customWidth="1"/>
    <col min="9" max="9" width="14.140625" style="449" customWidth="1"/>
    <col min="10" max="10" width="17" style="449" customWidth="1"/>
    <col min="11" max="11" width="3.28515625" style="26" customWidth="1"/>
    <col min="12" max="12" width="13.7109375" style="26" bestFit="1" customWidth="1"/>
    <col min="13" max="13" width="14.42578125" style="26" customWidth="1"/>
    <col min="14" max="14" width="13.7109375" style="26" bestFit="1" customWidth="1"/>
    <col min="15" max="16384" width="11.42578125" style="26"/>
  </cols>
  <sheetData>
    <row r="1" spans="2:14" ht="12.95" customHeight="1"/>
    <row r="2" spans="2:14" ht="23.1">
      <c r="B2" s="448" t="s">
        <v>296</v>
      </c>
    </row>
    <row r="3" spans="2:14" ht="8.1" customHeight="1">
      <c r="E3" s="450"/>
      <c r="F3" s="450"/>
      <c r="G3" s="450"/>
      <c r="H3" s="450"/>
      <c r="I3" s="450"/>
      <c r="J3" s="450"/>
    </row>
    <row r="4" spans="2:14">
      <c r="B4" s="368"/>
      <c r="C4" s="368"/>
      <c r="E4" s="368"/>
      <c r="F4" s="368"/>
      <c r="G4" s="368"/>
      <c r="H4" s="368"/>
      <c r="I4" s="368"/>
      <c r="J4" s="368"/>
      <c r="L4" s="368"/>
      <c r="M4" s="368"/>
      <c r="N4" s="368"/>
    </row>
    <row r="5" spans="2:14" ht="15.95">
      <c r="B5" s="350"/>
      <c r="C5" s="350"/>
      <c r="E5" s="556" t="s">
        <v>22</v>
      </c>
      <c r="F5" s="556"/>
      <c r="G5" s="556" t="s">
        <v>44</v>
      </c>
      <c r="H5" s="556"/>
      <c r="I5" s="556" t="s">
        <v>28</v>
      </c>
      <c r="J5" s="556"/>
      <c r="L5" s="368"/>
      <c r="M5" s="451" t="s">
        <v>76</v>
      </c>
      <c r="N5" s="368"/>
    </row>
    <row r="6" spans="2:14">
      <c r="B6" s="353"/>
      <c r="C6" s="353"/>
      <c r="E6" s="452"/>
      <c r="F6" s="452"/>
      <c r="G6" s="452"/>
      <c r="H6" s="452"/>
      <c r="I6" s="452"/>
      <c r="J6" s="452"/>
      <c r="L6" s="451" t="s">
        <v>297</v>
      </c>
      <c r="M6" s="453" t="s">
        <v>298</v>
      </c>
      <c r="N6" s="451" t="s">
        <v>299</v>
      </c>
    </row>
    <row r="7" spans="2:14" ht="18.95" customHeight="1">
      <c r="B7" s="350" t="s">
        <v>117</v>
      </c>
      <c r="C7" s="350"/>
      <c r="E7" s="452"/>
      <c r="F7" s="454" t="s">
        <v>235</v>
      </c>
      <c r="G7" s="452"/>
      <c r="H7" s="454" t="s">
        <v>235</v>
      </c>
      <c r="I7" s="452"/>
      <c r="J7" s="454" t="s">
        <v>235</v>
      </c>
      <c r="L7" s="353" t="s">
        <v>300</v>
      </c>
      <c r="M7" s="453" t="s">
        <v>48</v>
      </c>
      <c r="N7" s="453" t="s">
        <v>301</v>
      </c>
    </row>
    <row r="8" spans="2:14" ht="15.95">
      <c r="B8" s="353" t="s">
        <v>126</v>
      </c>
      <c r="C8" s="353" t="s">
        <v>127</v>
      </c>
      <c r="E8" s="454" t="s">
        <v>235</v>
      </c>
      <c r="F8" s="454" t="s">
        <v>302</v>
      </c>
      <c r="G8" s="454" t="s">
        <v>235</v>
      </c>
      <c r="H8" s="454" t="s">
        <v>302</v>
      </c>
      <c r="I8" s="454" t="s">
        <v>235</v>
      </c>
      <c r="J8" s="454" t="s">
        <v>302</v>
      </c>
      <c r="L8" s="434" t="s">
        <v>235</v>
      </c>
      <c r="M8" s="434" t="s">
        <v>235</v>
      </c>
      <c r="N8" s="434" t="s">
        <v>235</v>
      </c>
    </row>
    <row r="9" spans="2:14" ht="6" customHeight="1"/>
    <row r="10" spans="2:14" ht="14.1" thickBot="1">
      <c r="B10" s="354" t="s">
        <v>131</v>
      </c>
      <c r="C10" s="355"/>
      <c r="D10" s="355"/>
      <c r="E10" s="455"/>
      <c r="F10" s="455"/>
      <c r="G10" s="455"/>
      <c r="H10" s="455"/>
      <c r="I10" s="455"/>
      <c r="J10" s="455"/>
      <c r="L10" s="455"/>
      <c r="M10" s="455"/>
      <c r="N10" s="455"/>
    </row>
    <row r="12" spans="2:14">
      <c r="B12" s="357">
        <v>0</v>
      </c>
      <c r="C12" s="357">
        <v>3999</v>
      </c>
      <c r="D12" s="357"/>
      <c r="E12" s="456">
        <v>1926</v>
      </c>
      <c r="F12" s="456">
        <v>10301</v>
      </c>
      <c r="G12" s="456">
        <v>1926</v>
      </c>
      <c r="H12" s="456">
        <v>10301</v>
      </c>
      <c r="I12" s="456">
        <v>1926</v>
      </c>
      <c r="J12" s="456">
        <v>10301</v>
      </c>
      <c r="L12" s="456">
        <v>1729</v>
      </c>
      <c r="M12" s="456">
        <v>1700</v>
      </c>
      <c r="N12" s="457" t="s">
        <v>133</v>
      </c>
    </row>
    <row r="13" spans="2:14">
      <c r="B13" s="357">
        <f>C12+1</f>
        <v>4000</v>
      </c>
      <c r="C13" s="357">
        <v>8999</v>
      </c>
      <c r="D13" s="357"/>
      <c r="E13" s="458">
        <v>2252</v>
      </c>
      <c r="F13" s="458">
        <v>10627</v>
      </c>
      <c r="G13" s="458">
        <v>2252</v>
      </c>
      <c r="H13" s="458">
        <v>10627</v>
      </c>
      <c r="I13" s="458">
        <v>2252</v>
      </c>
      <c r="J13" s="458">
        <v>10627</v>
      </c>
      <c r="L13" s="458">
        <v>1845</v>
      </c>
      <c r="M13" s="458">
        <v>1700</v>
      </c>
      <c r="N13" s="459" t="s">
        <v>133</v>
      </c>
    </row>
    <row r="14" spans="2:14">
      <c r="B14" s="357">
        <f t="shared" ref="B14:B22" si="0">C13+1</f>
        <v>9000</v>
      </c>
      <c r="C14" s="357">
        <v>14999</v>
      </c>
      <c r="D14" s="357"/>
      <c r="E14" s="458">
        <v>3062</v>
      </c>
      <c r="F14" s="458">
        <v>11437</v>
      </c>
      <c r="G14" s="458">
        <v>3062</v>
      </c>
      <c r="H14" s="458">
        <v>11437</v>
      </c>
      <c r="I14" s="458">
        <v>3062</v>
      </c>
      <c r="J14" s="458">
        <v>11437</v>
      </c>
      <c r="L14" s="458">
        <v>1976</v>
      </c>
      <c r="M14" s="458">
        <v>1700</v>
      </c>
      <c r="N14" s="459" t="s">
        <v>133</v>
      </c>
    </row>
    <row r="15" spans="2:14">
      <c r="B15" s="357">
        <f t="shared" si="0"/>
        <v>15000</v>
      </c>
      <c r="C15" s="357">
        <v>21999</v>
      </c>
      <c r="D15" s="357"/>
      <c r="E15" s="458">
        <v>3509</v>
      </c>
      <c r="F15" s="458">
        <v>11884</v>
      </c>
      <c r="G15" s="458">
        <v>3509</v>
      </c>
      <c r="H15" s="458">
        <v>11884</v>
      </c>
      <c r="I15" s="458">
        <v>3509</v>
      </c>
      <c r="J15" s="458">
        <v>11884</v>
      </c>
      <c r="L15" s="458">
        <v>2128</v>
      </c>
      <c r="M15" s="458">
        <v>1708</v>
      </c>
      <c r="N15" s="459" t="s">
        <v>133</v>
      </c>
    </row>
    <row r="16" spans="2:14">
      <c r="B16" s="357">
        <f t="shared" si="0"/>
        <v>22000</v>
      </c>
      <c r="C16" s="357">
        <v>29999</v>
      </c>
      <c r="D16" s="357"/>
      <c r="E16" s="459" t="s">
        <v>133</v>
      </c>
      <c r="F16" s="458">
        <v>11742</v>
      </c>
      <c r="G16" s="459" t="s">
        <v>133</v>
      </c>
      <c r="H16" s="458">
        <v>12542</v>
      </c>
      <c r="I16" s="459" t="s">
        <v>133</v>
      </c>
      <c r="J16" s="458">
        <v>13342</v>
      </c>
      <c r="L16" s="458">
        <v>2690</v>
      </c>
      <c r="M16" s="458">
        <v>2217</v>
      </c>
      <c r="N16" s="459" t="s">
        <v>133</v>
      </c>
    </row>
    <row r="17" spans="2:14">
      <c r="B17" s="357">
        <f t="shared" si="0"/>
        <v>30000</v>
      </c>
      <c r="C17" s="357">
        <v>44999</v>
      </c>
      <c r="D17" s="357"/>
      <c r="E17" s="459" t="s">
        <v>133</v>
      </c>
      <c r="F17" s="458">
        <v>13702</v>
      </c>
      <c r="G17" s="459" t="s">
        <v>133</v>
      </c>
      <c r="H17" s="458">
        <v>14502</v>
      </c>
      <c r="I17" s="459" t="s">
        <v>133</v>
      </c>
      <c r="J17" s="458">
        <v>15302</v>
      </c>
      <c r="L17" s="458">
        <v>3587</v>
      </c>
      <c r="M17" s="458">
        <v>2306</v>
      </c>
      <c r="N17" s="459" t="s">
        <v>133</v>
      </c>
    </row>
    <row r="18" spans="2:14">
      <c r="B18" s="357">
        <f t="shared" si="0"/>
        <v>45000</v>
      </c>
      <c r="C18" s="357">
        <v>59999</v>
      </c>
      <c r="D18" s="357"/>
      <c r="E18" s="459" t="s">
        <v>133</v>
      </c>
      <c r="F18" s="458">
        <v>18004</v>
      </c>
      <c r="G18" s="459" t="s">
        <v>133</v>
      </c>
      <c r="H18" s="458">
        <v>18804</v>
      </c>
      <c r="I18" s="459" t="s">
        <v>133</v>
      </c>
      <c r="J18" s="458">
        <v>19604</v>
      </c>
      <c r="L18" s="458">
        <v>3587</v>
      </c>
      <c r="M18" s="458">
        <v>2562</v>
      </c>
      <c r="N18" s="459" t="s">
        <v>133</v>
      </c>
    </row>
    <row r="19" spans="2:14">
      <c r="B19" s="357">
        <f t="shared" si="0"/>
        <v>60000</v>
      </c>
      <c r="C19" s="357">
        <v>89999</v>
      </c>
      <c r="D19" s="357"/>
      <c r="E19" s="459" t="s">
        <v>133</v>
      </c>
      <c r="F19" s="458">
        <v>21337</v>
      </c>
      <c r="G19" s="459" t="s">
        <v>133</v>
      </c>
      <c r="H19" s="458">
        <v>22137</v>
      </c>
      <c r="I19" s="459" t="s">
        <v>133</v>
      </c>
      <c r="J19" s="458">
        <v>22937</v>
      </c>
      <c r="L19" s="458">
        <v>3587</v>
      </c>
      <c r="M19" s="458">
        <v>2562</v>
      </c>
      <c r="N19" s="459" t="s">
        <v>133</v>
      </c>
    </row>
    <row r="20" spans="2:14">
      <c r="B20" s="357">
        <f t="shared" si="0"/>
        <v>90000</v>
      </c>
      <c r="C20" s="357">
        <v>119999</v>
      </c>
      <c r="D20" s="357"/>
      <c r="E20" s="459" t="s">
        <v>133</v>
      </c>
      <c r="F20" s="458">
        <v>24344</v>
      </c>
      <c r="G20" s="459" t="s">
        <v>133</v>
      </c>
      <c r="H20" s="458">
        <v>25144</v>
      </c>
      <c r="I20" s="459" t="s">
        <v>133</v>
      </c>
      <c r="J20" s="458">
        <v>25944</v>
      </c>
      <c r="L20" s="458">
        <v>4099</v>
      </c>
      <c r="M20" s="458">
        <v>3074</v>
      </c>
      <c r="N20" s="459" t="s">
        <v>133</v>
      </c>
    </row>
    <row r="21" spans="2:14">
      <c r="B21" s="357">
        <f t="shared" si="0"/>
        <v>120000</v>
      </c>
      <c r="C21" s="357">
        <v>149999</v>
      </c>
      <c r="D21" s="357"/>
      <c r="E21" s="459" t="s">
        <v>133</v>
      </c>
      <c r="F21" s="458">
        <v>27678</v>
      </c>
      <c r="G21" s="459" t="s">
        <v>133</v>
      </c>
      <c r="H21" s="458">
        <v>28478</v>
      </c>
      <c r="I21" s="459" t="s">
        <v>133</v>
      </c>
      <c r="J21" s="458">
        <v>29278</v>
      </c>
      <c r="L21" s="458">
        <v>4099</v>
      </c>
      <c r="M21" s="458">
        <v>3074</v>
      </c>
      <c r="N21" s="459" t="s">
        <v>133</v>
      </c>
    </row>
    <row r="22" spans="2:14">
      <c r="B22" s="357">
        <f t="shared" si="0"/>
        <v>150000</v>
      </c>
      <c r="C22" s="357">
        <v>179999</v>
      </c>
      <c r="D22" s="357"/>
      <c r="E22" s="459" t="s">
        <v>133</v>
      </c>
      <c r="F22" s="458">
        <v>31001</v>
      </c>
      <c r="G22" s="459" t="s">
        <v>133</v>
      </c>
      <c r="H22" s="458">
        <v>31801</v>
      </c>
      <c r="I22" s="459" t="s">
        <v>133</v>
      </c>
      <c r="J22" s="458">
        <v>32601</v>
      </c>
      <c r="L22" s="458">
        <v>4099</v>
      </c>
      <c r="M22" s="458">
        <v>3074</v>
      </c>
      <c r="N22" s="459" t="s">
        <v>133</v>
      </c>
    </row>
    <row r="23" spans="2:14">
      <c r="B23" s="357">
        <v>180000</v>
      </c>
      <c r="C23" s="357">
        <v>249999</v>
      </c>
      <c r="D23" s="357"/>
      <c r="E23" s="459" t="s">
        <v>133</v>
      </c>
      <c r="F23" s="459" t="s">
        <v>133</v>
      </c>
      <c r="G23" s="459" t="s">
        <v>133</v>
      </c>
      <c r="H23" s="459" t="s">
        <v>133</v>
      </c>
      <c r="I23" s="459" t="s">
        <v>133</v>
      </c>
      <c r="J23" s="459" t="s">
        <v>133</v>
      </c>
      <c r="L23" s="459" t="s">
        <v>133</v>
      </c>
      <c r="M23" s="459" t="s">
        <v>133</v>
      </c>
      <c r="N23" s="459" t="s">
        <v>133</v>
      </c>
    </row>
    <row r="24" spans="2:14">
      <c r="B24" s="444">
        <v>250000</v>
      </c>
      <c r="C24" s="460" t="s">
        <v>132</v>
      </c>
      <c r="D24" s="460"/>
      <c r="E24" s="461" t="s">
        <v>133</v>
      </c>
      <c r="F24" s="461" t="s">
        <v>133</v>
      </c>
      <c r="G24" s="461" t="s">
        <v>133</v>
      </c>
      <c r="H24" s="461" t="s">
        <v>133</v>
      </c>
      <c r="I24" s="461" t="s">
        <v>133</v>
      </c>
      <c r="J24" s="461" t="s">
        <v>133</v>
      </c>
      <c r="L24" s="461" t="s">
        <v>133</v>
      </c>
      <c r="M24" s="461" t="s">
        <v>133</v>
      </c>
      <c r="N24" s="461" t="s">
        <v>133</v>
      </c>
    </row>
    <row r="26" spans="2:14" ht="14.1" thickBot="1">
      <c r="B26" s="354" t="s">
        <v>134</v>
      </c>
      <c r="C26" s="355"/>
      <c r="D26" s="355"/>
      <c r="E26" s="455"/>
      <c r="F26" s="455"/>
      <c r="G26" s="455"/>
      <c r="H26" s="455"/>
      <c r="I26" s="455"/>
      <c r="J26" s="455"/>
      <c r="L26" s="455"/>
      <c r="M26" s="455"/>
      <c r="N26" s="455"/>
    </row>
    <row r="28" spans="2:14">
      <c r="B28" s="357">
        <v>0</v>
      </c>
      <c r="C28" s="357">
        <v>9999</v>
      </c>
      <c r="D28" s="357"/>
      <c r="E28" s="456">
        <v>2312</v>
      </c>
      <c r="F28" s="456">
        <v>11462</v>
      </c>
      <c r="G28" s="456">
        <v>2312</v>
      </c>
      <c r="H28" s="456">
        <v>11462.392319999999</v>
      </c>
      <c r="I28" s="456">
        <v>2312</v>
      </c>
      <c r="J28" s="456">
        <v>11462</v>
      </c>
      <c r="L28" s="456">
        <v>1729</v>
      </c>
      <c r="M28" s="456">
        <v>1700</v>
      </c>
      <c r="N28" s="462" t="s">
        <v>133</v>
      </c>
    </row>
    <row r="29" spans="2:14">
      <c r="B29" s="357">
        <f>C28+1</f>
        <v>10000</v>
      </c>
      <c r="C29" s="357">
        <v>19999</v>
      </c>
      <c r="D29" s="357"/>
      <c r="E29" s="458">
        <v>2534</v>
      </c>
      <c r="F29" s="458">
        <v>11684</v>
      </c>
      <c r="G29" s="458">
        <v>2534</v>
      </c>
      <c r="H29" s="458">
        <v>11684.44464</v>
      </c>
      <c r="I29" s="458">
        <v>2534</v>
      </c>
      <c r="J29" s="458">
        <v>11684</v>
      </c>
      <c r="L29" s="458">
        <v>1845</v>
      </c>
      <c r="M29" s="458">
        <v>1700</v>
      </c>
      <c r="N29" s="463" t="s">
        <v>133</v>
      </c>
    </row>
    <row r="30" spans="2:14">
      <c r="B30" s="357">
        <f t="shared" ref="B30:B43" si="1">C29+1</f>
        <v>20000</v>
      </c>
      <c r="C30" s="357">
        <v>29999</v>
      </c>
      <c r="D30" s="357"/>
      <c r="E30" s="458">
        <v>2709</v>
      </c>
      <c r="F30" s="458">
        <v>11859</v>
      </c>
      <c r="G30" s="458">
        <v>2709</v>
      </c>
      <c r="H30" s="458">
        <v>11859.504000000001</v>
      </c>
      <c r="I30" s="458">
        <v>2709</v>
      </c>
      <c r="J30" s="458">
        <v>11859</v>
      </c>
      <c r="L30" s="458">
        <v>1976</v>
      </c>
      <c r="M30" s="458">
        <v>1700</v>
      </c>
      <c r="N30" s="463" t="s">
        <v>133</v>
      </c>
    </row>
    <row r="31" spans="2:14">
      <c r="B31" s="357">
        <f t="shared" si="1"/>
        <v>30000</v>
      </c>
      <c r="C31" s="357">
        <v>39999</v>
      </c>
      <c r="D31" s="357"/>
      <c r="E31" s="458">
        <v>3420</v>
      </c>
      <c r="F31" s="458">
        <v>12570</v>
      </c>
      <c r="G31" s="458">
        <v>3420</v>
      </c>
      <c r="H31" s="458">
        <v>12570.748800000001</v>
      </c>
      <c r="I31" s="458">
        <v>3420</v>
      </c>
      <c r="J31" s="458">
        <v>12570</v>
      </c>
      <c r="L31" s="458">
        <v>2128</v>
      </c>
      <c r="M31" s="458">
        <v>1708</v>
      </c>
      <c r="N31" s="463" t="s">
        <v>133</v>
      </c>
    </row>
    <row r="32" spans="2:14">
      <c r="B32" s="357">
        <f t="shared" si="1"/>
        <v>40000</v>
      </c>
      <c r="C32" s="357">
        <v>59999</v>
      </c>
      <c r="D32" s="357"/>
      <c r="E32" s="459" t="s">
        <v>133</v>
      </c>
      <c r="F32" s="458">
        <v>14677</v>
      </c>
      <c r="G32" s="459" t="s">
        <v>133</v>
      </c>
      <c r="H32" s="458">
        <v>15477.8912</v>
      </c>
      <c r="I32" s="459" t="s">
        <v>133</v>
      </c>
      <c r="J32" s="458">
        <v>16277</v>
      </c>
      <c r="L32" s="458">
        <v>2690</v>
      </c>
      <c r="M32" s="458">
        <v>2217</v>
      </c>
      <c r="N32" s="463" t="s">
        <v>133</v>
      </c>
    </row>
    <row r="33" spans="1:14">
      <c r="B33" s="357">
        <f t="shared" si="1"/>
        <v>60000</v>
      </c>
      <c r="C33" s="357">
        <v>89999</v>
      </c>
      <c r="D33" s="357"/>
      <c r="E33" s="459" t="s">
        <v>133</v>
      </c>
      <c r="F33" s="458">
        <v>17617</v>
      </c>
      <c r="G33" s="459" t="s">
        <v>133</v>
      </c>
      <c r="H33" s="458">
        <v>18417.279680000003</v>
      </c>
      <c r="I33" s="459" t="s">
        <v>133</v>
      </c>
      <c r="J33" s="458">
        <v>19217</v>
      </c>
      <c r="L33" s="458">
        <v>3587</v>
      </c>
      <c r="M33" s="458">
        <v>2306</v>
      </c>
      <c r="N33" s="463" t="s">
        <v>133</v>
      </c>
    </row>
    <row r="34" spans="1:14">
      <c r="B34" s="357">
        <f t="shared" si="1"/>
        <v>90000</v>
      </c>
      <c r="C34" s="357">
        <v>119999</v>
      </c>
      <c r="D34" s="357"/>
      <c r="E34" s="459" t="s">
        <v>133</v>
      </c>
      <c r="F34" s="458">
        <v>20405</v>
      </c>
      <c r="G34" s="459" t="s">
        <v>133</v>
      </c>
      <c r="H34" s="458">
        <v>21205.034720000003</v>
      </c>
      <c r="I34" s="459" t="s">
        <v>133</v>
      </c>
      <c r="J34" s="458">
        <v>22005</v>
      </c>
      <c r="L34" s="458">
        <v>3587</v>
      </c>
      <c r="M34" s="458">
        <v>2562</v>
      </c>
      <c r="N34" s="463" t="s">
        <v>133</v>
      </c>
    </row>
    <row r="35" spans="1:14">
      <c r="B35" s="357">
        <f t="shared" si="1"/>
        <v>120000</v>
      </c>
      <c r="C35" s="357">
        <v>149999</v>
      </c>
      <c r="D35" s="357"/>
      <c r="E35" s="459" t="s">
        <v>133</v>
      </c>
      <c r="F35" s="458">
        <v>22635</v>
      </c>
      <c r="G35" s="459" t="s">
        <v>133</v>
      </c>
      <c r="H35" s="458">
        <v>23435.648000000001</v>
      </c>
      <c r="I35" s="459" t="s">
        <v>133</v>
      </c>
      <c r="J35" s="458">
        <v>24235</v>
      </c>
      <c r="L35" s="458">
        <v>3587</v>
      </c>
      <c r="M35" s="458">
        <v>2562</v>
      </c>
      <c r="N35" s="463" t="s">
        <v>133</v>
      </c>
    </row>
    <row r="36" spans="1:14">
      <c r="B36" s="357">
        <f t="shared" si="1"/>
        <v>150000</v>
      </c>
      <c r="C36" s="357">
        <v>179999</v>
      </c>
      <c r="D36" s="357"/>
      <c r="E36" s="459" t="s">
        <v>133</v>
      </c>
      <c r="F36" s="458">
        <v>22917</v>
      </c>
      <c r="G36" s="459" t="s">
        <v>133</v>
      </c>
      <c r="H36" s="458">
        <v>23717.888000000003</v>
      </c>
      <c r="I36" s="459" t="s">
        <v>133</v>
      </c>
      <c r="J36" s="458">
        <v>24517</v>
      </c>
      <c r="L36" s="458">
        <v>4099</v>
      </c>
      <c r="M36" s="458">
        <v>3074</v>
      </c>
      <c r="N36" s="463" t="s">
        <v>133</v>
      </c>
    </row>
    <row r="37" spans="1:14">
      <c r="B37" s="357">
        <f t="shared" si="1"/>
        <v>180000</v>
      </c>
      <c r="C37" s="357">
        <v>249999</v>
      </c>
      <c r="D37" s="357"/>
      <c r="E37" s="459" t="s">
        <v>133</v>
      </c>
      <c r="F37" s="458">
        <v>23987</v>
      </c>
      <c r="G37" s="459" t="s">
        <v>133</v>
      </c>
      <c r="H37" s="458">
        <v>24787.789280000005</v>
      </c>
      <c r="I37" s="459" t="s">
        <v>133</v>
      </c>
      <c r="J37" s="458">
        <v>25587</v>
      </c>
      <c r="L37" s="458">
        <v>4099</v>
      </c>
      <c r="M37" s="458">
        <v>3074</v>
      </c>
      <c r="N37" s="463" t="s">
        <v>133</v>
      </c>
    </row>
    <row r="38" spans="1:14">
      <c r="B38" s="357">
        <f t="shared" si="1"/>
        <v>250000</v>
      </c>
      <c r="C38" s="357">
        <v>349999</v>
      </c>
      <c r="D38" s="357"/>
      <c r="E38" s="459" t="s">
        <v>133</v>
      </c>
      <c r="F38" s="458">
        <v>26868</v>
      </c>
      <c r="G38" s="459" t="s">
        <v>133</v>
      </c>
      <c r="H38" s="458">
        <v>27668.048479999998</v>
      </c>
      <c r="I38" s="459" t="s">
        <v>133</v>
      </c>
      <c r="J38" s="458">
        <v>28468</v>
      </c>
      <c r="L38" s="458">
        <v>4099</v>
      </c>
      <c r="M38" s="458">
        <v>3074</v>
      </c>
      <c r="N38" s="463" t="s">
        <v>133</v>
      </c>
    </row>
    <row r="39" spans="1:14">
      <c r="B39" s="357">
        <f t="shared" si="1"/>
        <v>350000</v>
      </c>
      <c r="C39" s="357">
        <v>500000</v>
      </c>
      <c r="D39" s="357"/>
      <c r="E39" s="459" t="s">
        <v>133</v>
      </c>
      <c r="F39" s="458">
        <v>29756</v>
      </c>
      <c r="G39" s="459" t="s">
        <v>133</v>
      </c>
      <c r="H39" s="458">
        <v>30556.563200000001</v>
      </c>
      <c r="I39" s="459" t="s">
        <v>133</v>
      </c>
      <c r="J39" s="458">
        <v>31356</v>
      </c>
      <c r="L39" s="458">
        <v>4612</v>
      </c>
      <c r="M39" s="458">
        <v>3587</v>
      </c>
      <c r="N39" s="463" t="s">
        <v>133</v>
      </c>
    </row>
    <row r="40" spans="1:14">
      <c r="B40" s="357">
        <f t="shared" si="1"/>
        <v>500001</v>
      </c>
      <c r="C40" s="357">
        <v>649999</v>
      </c>
      <c r="D40" s="357"/>
      <c r="E40" s="459" t="s">
        <v>133</v>
      </c>
      <c r="F40" s="459" t="s">
        <v>133</v>
      </c>
      <c r="G40" s="459" t="s">
        <v>133</v>
      </c>
      <c r="H40" s="459" t="s">
        <v>133</v>
      </c>
      <c r="I40" s="459" t="s">
        <v>133</v>
      </c>
      <c r="J40" s="459" t="s">
        <v>133</v>
      </c>
      <c r="L40" s="459">
        <v>4612</v>
      </c>
      <c r="M40" s="459">
        <v>3587</v>
      </c>
      <c r="N40" s="459" t="s">
        <v>133</v>
      </c>
    </row>
    <row r="41" spans="1:14">
      <c r="B41" s="357">
        <f t="shared" si="1"/>
        <v>650000</v>
      </c>
      <c r="C41" s="357">
        <v>799999</v>
      </c>
      <c r="D41" s="357"/>
      <c r="E41" s="459" t="s">
        <v>133</v>
      </c>
      <c r="F41" s="459" t="s">
        <v>133</v>
      </c>
      <c r="G41" s="459" t="s">
        <v>133</v>
      </c>
      <c r="H41" s="459" t="s">
        <v>133</v>
      </c>
      <c r="I41" s="459" t="s">
        <v>133</v>
      </c>
      <c r="J41" s="459" t="s">
        <v>133</v>
      </c>
      <c r="L41" s="459">
        <v>4612</v>
      </c>
      <c r="M41" s="459">
        <v>3587</v>
      </c>
      <c r="N41" s="459" t="s">
        <v>133</v>
      </c>
    </row>
    <row r="42" spans="1:14">
      <c r="B42" s="357">
        <f t="shared" si="1"/>
        <v>800000</v>
      </c>
      <c r="C42" s="357">
        <v>949999</v>
      </c>
      <c r="D42" s="357"/>
      <c r="E42" s="459" t="s">
        <v>133</v>
      </c>
      <c r="F42" s="459" t="s">
        <v>133</v>
      </c>
      <c r="G42" s="459" t="s">
        <v>133</v>
      </c>
      <c r="H42" s="459" t="s">
        <v>133</v>
      </c>
      <c r="I42" s="459" t="s">
        <v>133</v>
      </c>
      <c r="J42" s="459" t="s">
        <v>133</v>
      </c>
      <c r="L42" s="459">
        <v>5124</v>
      </c>
      <c r="M42" s="459">
        <v>4099</v>
      </c>
      <c r="N42" s="459" t="s">
        <v>133</v>
      </c>
    </row>
    <row r="43" spans="1:14">
      <c r="B43" s="357">
        <f t="shared" si="1"/>
        <v>950000</v>
      </c>
      <c r="C43" s="357">
        <v>1100000</v>
      </c>
      <c r="D43" s="357"/>
      <c r="E43" s="459" t="s">
        <v>133</v>
      </c>
      <c r="F43" s="459" t="s">
        <v>133</v>
      </c>
      <c r="G43" s="459" t="s">
        <v>133</v>
      </c>
      <c r="H43" s="459" t="s">
        <v>133</v>
      </c>
      <c r="I43" s="459" t="s">
        <v>133</v>
      </c>
      <c r="J43" s="459" t="s">
        <v>133</v>
      </c>
      <c r="L43" s="459" t="s">
        <v>133</v>
      </c>
      <c r="M43" s="459" t="s">
        <v>133</v>
      </c>
      <c r="N43" s="459" t="s">
        <v>133</v>
      </c>
    </row>
    <row r="44" spans="1:14">
      <c r="B44" s="464" t="s">
        <v>135</v>
      </c>
      <c r="C44" s="460" t="s">
        <v>132</v>
      </c>
      <c r="D44" s="460"/>
      <c r="E44" s="459" t="s">
        <v>133</v>
      </c>
      <c r="F44" s="459" t="s">
        <v>133</v>
      </c>
      <c r="G44" s="459" t="s">
        <v>133</v>
      </c>
      <c r="H44" s="459" t="s">
        <v>133</v>
      </c>
      <c r="I44" s="459" t="s">
        <v>133</v>
      </c>
      <c r="J44" s="459" t="s">
        <v>133</v>
      </c>
      <c r="L44" s="459" t="s">
        <v>133</v>
      </c>
      <c r="M44" s="459" t="s">
        <v>133</v>
      </c>
      <c r="N44" s="459" t="s">
        <v>133</v>
      </c>
    </row>
    <row r="45" spans="1:14">
      <c r="A45" s="465"/>
      <c r="B45" s="466"/>
      <c r="C45" s="467"/>
      <c r="D45" s="467"/>
      <c r="E45" s="397"/>
      <c r="F45" s="397"/>
      <c r="G45" s="397"/>
      <c r="H45" s="397"/>
      <c r="I45" s="397"/>
      <c r="J45" s="397"/>
      <c r="M45" s="441"/>
    </row>
    <row r="46" spans="1:14" ht="14.1" thickBot="1">
      <c r="A46" s="465"/>
      <c r="B46" s="468" t="s">
        <v>136</v>
      </c>
      <c r="C46" s="469"/>
      <c r="D46" s="469"/>
      <c r="E46" s="401"/>
      <c r="F46" s="401"/>
      <c r="G46" s="401"/>
      <c r="H46" s="401"/>
      <c r="I46" s="401"/>
      <c r="J46" s="401"/>
      <c r="M46" s="441"/>
    </row>
    <row r="47" spans="1:14">
      <c r="A47" s="465"/>
      <c r="B47" s="557" t="s">
        <v>137</v>
      </c>
      <c r="C47" s="557"/>
      <c r="D47" s="482"/>
      <c r="E47" s="470"/>
      <c r="F47" s="404"/>
      <c r="G47" s="404"/>
      <c r="H47" s="404"/>
      <c r="I47" s="404"/>
      <c r="J47" s="404"/>
      <c r="M47" s="441"/>
    </row>
    <row r="48" spans="1:14">
      <c r="A48" s="465"/>
      <c r="B48" s="471" t="s">
        <v>126</v>
      </c>
      <c r="C48" s="472" t="s">
        <v>127</v>
      </c>
      <c r="D48" s="472"/>
      <c r="E48" s="473"/>
      <c r="F48" s="473"/>
      <c r="G48" s="474" t="s">
        <v>138</v>
      </c>
      <c r="H48" s="474" t="s">
        <v>138</v>
      </c>
      <c r="I48" s="474"/>
      <c r="J48" s="474"/>
      <c r="M48" s="441"/>
    </row>
    <row r="49" spans="1:13">
      <c r="A49" s="465"/>
      <c r="B49" s="338">
        <v>0</v>
      </c>
      <c r="C49" s="339">
        <v>100000</v>
      </c>
      <c r="D49" s="339"/>
      <c r="E49" s="456">
        <v>2312</v>
      </c>
      <c r="F49" s="456">
        <v>11462</v>
      </c>
      <c r="G49" s="413"/>
      <c r="H49" s="413"/>
      <c r="I49" s="308">
        <v>2312</v>
      </c>
      <c r="J49" s="308">
        <v>11462</v>
      </c>
      <c r="M49" s="441"/>
    </row>
    <row r="50" spans="1:13">
      <c r="A50" s="465"/>
      <c r="B50" s="338">
        <v>100001</v>
      </c>
      <c r="C50" s="339">
        <v>150000</v>
      </c>
      <c r="D50" s="339"/>
      <c r="E50" s="413">
        <v>2534</v>
      </c>
      <c r="F50" s="413">
        <v>11684</v>
      </c>
      <c r="G50" s="413"/>
      <c r="H50" s="413"/>
      <c r="I50" s="413">
        <v>2534</v>
      </c>
      <c r="J50" s="413">
        <v>11684</v>
      </c>
      <c r="M50" s="441"/>
    </row>
    <row r="51" spans="1:13">
      <c r="A51" s="465"/>
      <c r="B51" s="338">
        <v>150001</v>
      </c>
      <c r="C51" s="339">
        <v>200000</v>
      </c>
      <c r="D51" s="339"/>
      <c r="E51" s="413">
        <v>2710</v>
      </c>
      <c r="F51" s="413">
        <v>11860</v>
      </c>
      <c r="G51" s="413"/>
      <c r="H51" s="413"/>
      <c r="I51" s="413">
        <v>2710</v>
      </c>
      <c r="J51" s="413">
        <v>11860</v>
      </c>
      <c r="M51" s="441"/>
    </row>
    <row r="52" spans="1:13">
      <c r="A52" s="465"/>
      <c r="B52" s="338">
        <v>200001</v>
      </c>
      <c r="C52" s="339">
        <v>300000</v>
      </c>
      <c r="D52" s="339"/>
      <c r="E52" s="413">
        <v>3421</v>
      </c>
      <c r="F52" s="413">
        <v>12571</v>
      </c>
      <c r="G52" s="413"/>
      <c r="H52" s="413"/>
      <c r="I52" s="413">
        <v>3421</v>
      </c>
      <c r="J52" s="413">
        <v>12571</v>
      </c>
      <c r="M52" s="441"/>
    </row>
    <row r="53" spans="1:13">
      <c r="A53" s="465"/>
      <c r="B53" s="338">
        <v>300001</v>
      </c>
      <c r="C53" s="339">
        <v>400000</v>
      </c>
      <c r="D53" s="339"/>
      <c r="E53" s="475" t="s">
        <v>133</v>
      </c>
      <c r="F53" s="413">
        <v>14678</v>
      </c>
      <c r="G53" s="413"/>
      <c r="H53" s="413"/>
      <c r="I53" s="475" t="s">
        <v>133</v>
      </c>
      <c r="J53" s="413">
        <v>14678</v>
      </c>
      <c r="M53" s="441"/>
    </row>
    <row r="54" spans="1:13">
      <c r="A54" s="465"/>
      <c r="B54" s="338">
        <v>400001</v>
      </c>
      <c r="C54" s="339">
        <v>500000</v>
      </c>
      <c r="D54" s="339"/>
      <c r="E54" s="475" t="s">
        <v>133</v>
      </c>
      <c r="F54" s="413">
        <v>17617</v>
      </c>
      <c r="G54" s="413"/>
      <c r="H54" s="413"/>
      <c r="I54" s="475" t="s">
        <v>133</v>
      </c>
      <c r="J54" s="413">
        <v>18417</v>
      </c>
      <c r="M54" s="441"/>
    </row>
    <row r="55" spans="1:13">
      <c r="A55" s="465"/>
      <c r="B55" s="338">
        <v>500001</v>
      </c>
      <c r="C55" s="339">
        <v>600000</v>
      </c>
      <c r="D55" s="339"/>
      <c r="E55" s="475" t="s">
        <v>133</v>
      </c>
      <c r="F55" s="413">
        <v>20405</v>
      </c>
      <c r="G55" s="413"/>
      <c r="H55" s="413"/>
      <c r="I55" s="475" t="s">
        <v>133</v>
      </c>
      <c r="J55" s="413">
        <v>21205</v>
      </c>
      <c r="M55" s="441"/>
    </row>
    <row r="56" spans="1:13">
      <c r="A56" s="465"/>
      <c r="B56" s="338">
        <v>600001</v>
      </c>
      <c r="C56" s="339">
        <v>700000</v>
      </c>
      <c r="D56" s="339"/>
      <c r="E56" s="475" t="s">
        <v>133</v>
      </c>
      <c r="F56" s="413">
        <v>22636</v>
      </c>
      <c r="G56" s="413"/>
      <c r="H56" s="413"/>
      <c r="I56" s="475" t="s">
        <v>133</v>
      </c>
      <c r="J56" s="413">
        <v>23436</v>
      </c>
      <c r="M56" s="441"/>
    </row>
    <row r="57" spans="1:13">
      <c r="A57" s="465"/>
      <c r="B57" s="476">
        <v>700001</v>
      </c>
      <c r="C57" s="477">
        <v>800000</v>
      </c>
      <c r="D57" s="477"/>
      <c r="E57" s="475" t="s">
        <v>133</v>
      </c>
      <c r="F57" s="413">
        <v>22918</v>
      </c>
      <c r="G57" s="413"/>
      <c r="H57" s="413"/>
      <c r="I57" s="475" t="s">
        <v>133</v>
      </c>
      <c r="J57" s="413">
        <v>23718</v>
      </c>
      <c r="M57" s="441"/>
    </row>
    <row r="58" spans="1:13">
      <c r="A58" s="465"/>
      <c r="B58" s="338">
        <v>800001</v>
      </c>
      <c r="C58" s="339">
        <v>900000</v>
      </c>
      <c r="D58" s="339"/>
      <c r="E58" s="475" t="s">
        <v>133</v>
      </c>
      <c r="F58" s="413">
        <v>23988</v>
      </c>
      <c r="G58" s="413"/>
      <c r="H58" s="413"/>
      <c r="I58" s="475" t="s">
        <v>133</v>
      </c>
      <c r="J58" s="413">
        <v>24788</v>
      </c>
      <c r="M58" s="441"/>
    </row>
    <row r="59" spans="1:13">
      <c r="A59" s="465"/>
      <c r="B59" s="338">
        <v>900001</v>
      </c>
      <c r="C59" s="339">
        <v>1000000</v>
      </c>
      <c r="D59" s="339"/>
      <c r="E59" s="475" t="s">
        <v>133</v>
      </c>
      <c r="F59" s="413">
        <v>26868</v>
      </c>
      <c r="G59" s="413"/>
      <c r="H59" s="413"/>
      <c r="I59" s="475" t="s">
        <v>133</v>
      </c>
      <c r="J59" s="413">
        <v>27668</v>
      </c>
      <c r="M59" s="441"/>
    </row>
    <row r="60" spans="1:13">
      <c r="A60" s="465"/>
      <c r="B60" s="339" t="s">
        <v>303</v>
      </c>
      <c r="C60" s="339"/>
      <c r="D60" s="339"/>
      <c r="E60" s="475" t="s">
        <v>133</v>
      </c>
      <c r="F60" s="475" t="s">
        <v>133</v>
      </c>
      <c r="G60" s="413"/>
      <c r="H60" s="413"/>
      <c r="I60" s="475" t="s">
        <v>133</v>
      </c>
      <c r="J60" s="475" t="s">
        <v>133</v>
      </c>
      <c r="M60" s="441"/>
    </row>
    <row r="61" spans="1:13">
      <c r="A61" s="465"/>
      <c r="B61" s="466"/>
      <c r="C61" s="467"/>
      <c r="D61" s="467"/>
      <c r="E61" s="397"/>
      <c r="F61" s="397"/>
      <c r="G61" s="397"/>
      <c r="H61" s="397"/>
      <c r="I61" s="397"/>
      <c r="J61" s="397"/>
      <c r="M61" s="441"/>
    </row>
    <row r="62" spans="1:13" ht="14.1" thickBot="1">
      <c r="A62" s="465"/>
      <c r="B62" s="468" t="s">
        <v>140</v>
      </c>
      <c r="C62" s="469"/>
      <c r="D62" s="469"/>
      <c r="E62" s="401"/>
      <c r="F62" s="401"/>
      <c r="G62" s="401"/>
      <c r="H62" s="401"/>
      <c r="I62" s="401"/>
      <c r="J62" s="401"/>
      <c r="M62" s="441"/>
    </row>
    <row r="63" spans="1:13">
      <c r="A63" s="465"/>
      <c r="B63" s="557" t="s">
        <v>137</v>
      </c>
      <c r="C63" s="557"/>
      <c r="D63" s="482"/>
      <c r="E63" s="470"/>
      <c r="F63" s="404"/>
      <c r="G63" s="404"/>
      <c r="H63" s="404"/>
      <c r="I63" s="404"/>
      <c r="J63" s="404"/>
      <c r="M63" s="441"/>
    </row>
    <row r="64" spans="1:13">
      <c r="A64" s="465"/>
      <c r="B64" s="471" t="s">
        <v>126</v>
      </c>
      <c r="C64" s="472" t="s">
        <v>127</v>
      </c>
      <c r="D64" s="472"/>
      <c r="E64" s="474" t="s">
        <v>138</v>
      </c>
      <c r="F64" s="474" t="s">
        <v>138</v>
      </c>
      <c r="G64" s="474" t="s">
        <v>138</v>
      </c>
      <c r="H64" s="474" t="s">
        <v>138</v>
      </c>
      <c r="I64" s="474" t="s">
        <v>138</v>
      </c>
      <c r="J64" s="474" t="s">
        <v>138</v>
      </c>
      <c r="M64" s="441"/>
    </row>
    <row r="65" spans="1:13">
      <c r="A65" s="465"/>
      <c r="B65" s="26">
        <v>0</v>
      </c>
      <c r="C65" s="478">
        <v>100000</v>
      </c>
      <c r="D65" s="478"/>
      <c r="E65" s="397"/>
      <c r="F65" s="397"/>
      <c r="G65" s="456">
        <v>1926</v>
      </c>
      <c r="H65" s="456">
        <v>10301</v>
      </c>
      <c r="I65" s="456">
        <v>1926</v>
      </c>
      <c r="J65" s="456">
        <v>10301</v>
      </c>
      <c r="M65" s="441"/>
    </row>
    <row r="66" spans="1:13">
      <c r="A66" s="465"/>
      <c r="B66" s="478">
        <v>100001</v>
      </c>
      <c r="C66" s="478">
        <v>200000</v>
      </c>
      <c r="D66" s="478"/>
      <c r="E66" s="397"/>
      <c r="F66" s="397"/>
      <c r="G66" s="458">
        <v>2252</v>
      </c>
      <c r="H66" s="458">
        <v>10627</v>
      </c>
      <c r="I66" s="458">
        <v>2252</v>
      </c>
      <c r="J66" s="458">
        <v>10627</v>
      </c>
      <c r="M66" s="441"/>
    </row>
    <row r="67" spans="1:13">
      <c r="A67" s="465"/>
      <c r="B67" s="478">
        <v>200001</v>
      </c>
      <c r="C67" s="478">
        <v>300000</v>
      </c>
      <c r="D67" s="478"/>
      <c r="E67" s="397"/>
      <c r="F67" s="397"/>
      <c r="G67" s="458">
        <v>3062</v>
      </c>
      <c r="H67" s="458">
        <v>11437</v>
      </c>
      <c r="I67" s="458">
        <v>3062</v>
      </c>
      <c r="J67" s="458">
        <v>11437</v>
      </c>
      <c r="M67" s="441"/>
    </row>
    <row r="68" spans="1:13">
      <c r="A68" s="465"/>
      <c r="B68" s="478">
        <v>300001</v>
      </c>
      <c r="C68" s="478">
        <v>400000</v>
      </c>
      <c r="D68" s="478"/>
      <c r="E68" s="397"/>
      <c r="F68" s="397"/>
      <c r="G68" s="458">
        <v>3509</v>
      </c>
      <c r="H68" s="458">
        <v>11884</v>
      </c>
      <c r="I68" s="458">
        <v>3509</v>
      </c>
      <c r="J68" s="458">
        <v>11884</v>
      </c>
      <c r="M68" s="441"/>
    </row>
    <row r="69" spans="1:13">
      <c r="A69" s="465"/>
      <c r="B69" s="478">
        <v>400001</v>
      </c>
      <c r="C69" s="478">
        <v>500000</v>
      </c>
      <c r="D69" s="478"/>
      <c r="E69" s="397"/>
      <c r="F69" s="397"/>
      <c r="G69" s="459" t="s">
        <v>133</v>
      </c>
      <c r="H69" s="458">
        <v>12542</v>
      </c>
      <c r="I69" s="459" t="s">
        <v>133</v>
      </c>
      <c r="J69" s="458">
        <v>13342</v>
      </c>
      <c r="M69" s="441"/>
    </row>
    <row r="70" spans="1:13">
      <c r="A70" s="465"/>
      <c r="B70" s="478">
        <v>500001</v>
      </c>
      <c r="C70" s="478">
        <v>600000</v>
      </c>
      <c r="D70" s="478"/>
      <c r="E70" s="397"/>
      <c r="F70" s="397"/>
      <c r="G70" s="459" t="s">
        <v>133</v>
      </c>
      <c r="H70" s="458">
        <v>14502</v>
      </c>
      <c r="I70" s="459" t="s">
        <v>133</v>
      </c>
      <c r="J70" s="458">
        <v>15302</v>
      </c>
      <c r="M70" s="441"/>
    </row>
    <row r="71" spans="1:13">
      <c r="A71" s="465"/>
      <c r="B71" s="478">
        <v>600001</v>
      </c>
      <c r="C71" s="478">
        <v>800000</v>
      </c>
      <c r="D71" s="478"/>
      <c r="E71" s="397"/>
      <c r="F71" s="397"/>
      <c r="G71" s="459" t="s">
        <v>133</v>
      </c>
      <c r="H71" s="458">
        <v>18804</v>
      </c>
      <c r="I71" s="459" t="s">
        <v>133</v>
      </c>
      <c r="J71" s="458">
        <v>19604</v>
      </c>
      <c r="M71" s="441"/>
    </row>
    <row r="72" spans="1:13">
      <c r="A72" s="465"/>
      <c r="B72" s="478">
        <v>800001</v>
      </c>
      <c r="C72" s="478">
        <v>1000000</v>
      </c>
      <c r="D72" s="478"/>
      <c r="E72" s="397"/>
      <c r="F72" s="397"/>
      <c r="G72" s="459" t="s">
        <v>133</v>
      </c>
      <c r="H72" s="458">
        <v>22137</v>
      </c>
      <c r="I72" s="459" t="s">
        <v>133</v>
      </c>
      <c r="J72" s="458">
        <v>22937</v>
      </c>
      <c r="M72" s="441"/>
    </row>
    <row r="73" spans="1:13">
      <c r="A73" s="465"/>
      <c r="B73" s="478">
        <v>1000001</v>
      </c>
      <c r="C73" s="478">
        <v>1250000</v>
      </c>
      <c r="D73" s="478"/>
      <c r="E73" s="397"/>
      <c r="F73" s="397"/>
      <c r="G73" s="459" t="s">
        <v>133</v>
      </c>
      <c r="H73" s="458">
        <v>25144</v>
      </c>
      <c r="I73" s="459" t="s">
        <v>133</v>
      </c>
      <c r="J73" s="458">
        <v>25944</v>
      </c>
      <c r="M73" s="441"/>
    </row>
    <row r="74" spans="1:13">
      <c r="A74" s="465"/>
      <c r="B74" s="478">
        <v>1250001</v>
      </c>
      <c r="C74" s="478">
        <v>1500000</v>
      </c>
      <c r="D74" s="478"/>
      <c r="E74" s="397"/>
      <c r="F74" s="397"/>
      <c r="G74" s="459" t="s">
        <v>133</v>
      </c>
      <c r="H74" s="458">
        <v>28478</v>
      </c>
      <c r="I74" s="459" t="s">
        <v>133</v>
      </c>
      <c r="J74" s="458">
        <v>29278</v>
      </c>
      <c r="M74" s="441"/>
    </row>
    <row r="75" spans="1:13">
      <c r="A75" s="465"/>
      <c r="B75" s="478">
        <v>1500001</v>
      </c>
      <c r="C75" s="478">
        <v>1750000</v>
      </c>
      <c r="D75" s="478"/>
      <c r="E75" s="397"/>
      <c r="F75" s="397"/>
      <c r="G75" s="459" t="s">
        <v>133</v>
      </c>
      <c r="H75" s="458">
        <v>31801</v>
      </c>
      <c r="I75" s="459" t="s">
        <v>133</v>
      </c>
      <c r="J75" s="458">
        <v>32601</v>
      </c>
      <c r="M75" s="441"/>
    </row>
    <row r="76" spans="1:13">
      <c r="A76" s="465"/>
      <c r="B76" s="478">
        <v>1750001</v>
      </c>
      <c r="C76" s="478">
        <v>2000000</v>
      </c>
      <c r="D76" s="478"/>
      <c r="E76" s="397"/>
      <c r="F76" s="397"/>
      <c r="G76" s="463" t="s">
        <v>133</v>
      </c>
      <c r="H76" s="463" t="s">
        <v>133</v>
      </c>
      <c r="I76" s="463" t="s">
        <v>133</v>
      </c>
      <c r="J76" s="463" t="s">
        <v>133</v>
      </c>
      <c r="M76" s="441"/>
    </row>
    <row r="77" spans="1:13">
      <c r="A77" s="465"/>
      <c r="B77" s="478">
        <v>2000001</v>
      </c>
      <c r="C77" s="26" t="s">
        <v>141</v>
      </c>
      <c r="E77" s="397"/>
      <c r="F77" s="397"/>
      <c r="G77" s="461" t="s">
        <v>133</v>
      </c>
      <c r="H77" s="461" t="s">
        <v>133</v>
      </c>
      <c r="I77" s="461" t="s">
        <v>133</v>
      </c>
      <c r="J77" s="461" t="s">
        <v>133</v>
      </c>
      <c r="M77" s="441"/>
    </row>
    <row r="78" spans="1:13">
      <c r="M78" s="441"/>
    </row>
    <row r="79" spans="1:13">
      <c r="B79" s="479" t="s">
        <v>304</v>
      </c>
    </row>
    <row r="81" spans="2:10">
      <c r="E81" s="26"/>
    </row>
    <row r="82" spans="2:10">
      <c r="B82" s="480" t="s">
        <v>87</v>
      </c>
      <c r="E82" s="26"/>
    </row>
    <row r="83" spans="2:10">
      <c r="E83" s="26"/>
    </row>
    <row r="84" spans="2:10" ht="14.1" customHeight="1">
      <c r="B84" s="350" t="s">
        <v>137</v>
      </c>
      <c r="C84" s="350"/>
      <c r="D84" s="350"/>
      <c r="E84" s="555" t="s">
        <v>305</v>
      </c>
      <c r="F84" s="555"/>
      <c r="H84" s="26"/>
      <c r="I84" s="26"/>
      <c r="J84" s="26"/>
    </row>
    <row r="85" spans="2:10" ht="14.1" customHeight="1">
      <c r="B85" s="353" t="s">
        <v>126</v>
      </c>
      <c r="C85" s="353" t="s">
        <v>127</v>
      </c>
      <c r="D85" s="353"/>
      <c r="E85" s="434" t="s">
        <v>306</v>
      </c>
      <c r="F85" s="481" t="s">
        <v>307</v>
      </c>
      <c r="H85" s="26"/>
      <c r="I85" s="26"/>
      <c r="J85" s="26"/>
    </row>
    <row r="86" spans="2:10">
      <c r="E86" s="26"/>
      <c r="F86" s="26"/>
      <c r="H86" s="26"/>
      <c r="I86" s="26"/>
      <c r="J86" s="26"/>
    </row>
    <row r="87" spans="2:10" ht="14.1" thickBot="1">
      <c r="B87" s="354" t="s">
        <v>308</v>
      </c>
      <c r="E87" s="26"/>
      <c r="F87" s="26"/>
      <c r="H87" s="26"/>
      <c r="I87" s="26"/>
      <c r="J87" s="26"/>
    </row>
    <row r="88" spans="2:10">
      <c r="B88" s="338">
        <v>0</v>
      </c>
      <c r="C88" s="339">
        <v>100000</v>
      </c>
      <c r="D88" s="339"/>
      <c r="E88" s="369">
        <v>6899</v>
      </c>
      <c r="F88" s="369">
        <v>9860</v>
      </c>
      <c r="H88" s="26"/>
      <c r="I88" s="26"/>
      <c r="J88" s="26"/>
    </row>
    <row r="89" spans="2:10">
      <c r="B89" s="318">
        <f>C88+1</f>
        <v>100001</v>
      </c>
      <c r="C89" s="318">
        <v>250000</v>
      </c>
      <c r="D89" s="318"/>
      <c r="E89" s="369">
        <v>7543</v>
      </c>
      <c r="F89" s="369">
        <v>11020</v>
      </c>
      <c r="H89" s="26"/>
      <c r="I89" s="26"/>
      <c r="J89" s="26"/>
    </row>
    <row r="90" spans="2:10">
      <c r="B90" s="318">
        <f>C89+1</f>
        <v>250001</v>
      </c>
      <c r="C90" s="318">
        <v>500000</v>
      </c>
      <c r="D90" s="318"/>
      <c r="E90" s="369">
        <v>8078</v>
      </c>
      <c r="F90" s="369">
        <v>13146.666666666668</v>
      </c>
      <c r="H90" s="26"/>
      <c r="I90" s="26"/>
      <c r="J90" s="26"/>
    </row>
    <row r="91" spans="2:10">
      <c r="B91" s="318">
        <f>C90+1</f>
        <v>500001</v>
      </c>
      <c r="C91" s="318">
        <v>750000</v>
      </c>
      <c r="D91" s="318"/>
      <c r="E91" s="369">
        <v>12580</v>
      </c>
      <c r="F91" s="369">
        <v>17980</v>
      </c>
      <c r="H91" s="26"/>
      <c r="I91" s="26"/>
      <c r="J91" s="26"/>
    </row>
    <row r="92" spans="2:10" ht="14.1" customHeight="1">
      <c r="B92" s="318">
        <f t="shared" ref="B92:B98" si="2">C91+1</f>
        <v>750001</v>
      </c>
      <c r="C92" s="318">
        <v>999999</v>
      </c>
      <c r="D92" s="318"/>
      <c r="E92" s="369">
        <v>15736</v>
      </c>
      <c r="F92" s="369">
        <v>22620</v>
      </c>
      <c r="H92" s="26"/>
      <c r="I92" s="26"/>
      <c r="J92" s="26"/>
    </row>
    <row r="93" spans="2:10">
      <c r="B93" s="318">
        <f t="shared" si="2"/>
        <v>1000000</v>
      </c>
      <c r="C93" s="318">
        <v>1399999</v>
      </c>
      <c r="D93" s="318"/>
      <c r="E93" s="369">
        <v>19420</v>
      </c>
      <c r="F93" s="369">
        <v>27840</v>
      </c>
      <c r="H93" s="26"/>
      <c r="I93" s="26"/>
      <c r="J93" s="26"/>
    </row>
    <row r="94" spans="2:10">
      <c r="B94" s="318">
        <f t="shared" si="2"/>
        <v>1400000</v>
      </c>
      <c r="C94" s="318">
        <v>2099999</v>
      </c>
      <c r="D94" s="318"/>
      <c r="E94" s="369">
        <v>23045</v>
      </c>
      <c r="F94" s="369">
        <v>32866.666666666672</v>
      </c>
      <c r="H94" s="26"/>
      <c r="I94" s="26"/>
      <c r="J94" s="26"/>
    </row>
    <row r="95" spans="2:10">
      <c r="B95" s="318">
        <f t="shared" si="2"/>
        <v>2100000</v>
      </c>
      <c r="C95" s="318">
        <v>2799999</v>
      </c>
      <c r="D95" s="318"/>
      <c r="E95" s="369">
        <v>28369</v>
      </c>
      <c r="F95" s="369">
        <v>40406.666666666672</v>
      </c>
      <c r="H95" s="26"/>
      <c r="I95" s="26"/>
      <c r="J95" s="26"/>
    </row>
    <row r="96" spans="2:10">
      <c r="B96" s="318">
        <f t="shared" si="2"/>
        <v>2800000</v>
      </c>
      <c r="C96" s="318">
        <v>3499999</v>
      </c>
      <c r="D96" s="318"/>
      <c r="E96" s="369">
        <v>33863</v>
      </c>
      <c r="F96" s="369">
        <v>48333.333333333336</v>
      </c>
      <c r="H96" s="26"/>
      <c r="I96" s="26"/>
      <c r="J96" s="26"/>
    </row>
    <row r="97" spans="2:10">
      <c r="B97" s="318">
        <f t="shared" si="2"/>
        <v>3500000</v>
      </c>
      <c r="C97" s="318">
        <v>4199999</v>
      </c>
      <c r="D97" s="318"/>
      <c r="E97" s="369">
        <v>39927</v>
      </c>
      <c r="F97" s="369">
        <v>57033.333333333336</v>
      </c>
      <c r="H97" s="26"/>
      <c r="I97" s="26"/>
      <c r="J97" s="26"/>
    </row>
    <row r="98" spans="2:10">
      <c r="B98" s="318">
        <f t="shared" si="2"/>
        <v>4200000</v>
      </c>
      <c r="C98" s="318">
        <v>5000000</v>
      </c>
      <c r="D98" s="318"/>
      <c r="E98" s="369">
        <v>46544</v>
      </c>
      <c r="F98" s="369">
        <v>65926.666666666672</v>
      </c>
      <c r="H98" s="26"/>
      <c r="I98" s="26"/>
      <c r="J98" s="26"/>
    </row>
    <row r="99" spans="2:10">
      <c r="B99" s="319" t="s">
        <v>309</v>
      </c>
      <c r="C99" s="318"/>
      <c r="D99" s="318"/>
      <c r="E99" s="364" t="s">
        <v>133</v>
      </c>
      <c r="F99" s="364" t="s">
        <v>133</v>
      </c>
      <c r="H99" s="26"/>
      <c r="I99" s="26"/>
      <c r="J99" s="26"/>
    </row>
    <row r="100" spans="2:10">
      <c r="E100" s="26"/>
      <c r="F100" s="26"/>
      <c r="G100" s="26"/>
      <c r="H100" s="26"/>
      <c r="I100" s="26"/>
      <c r="J100" s="26"/>
    </row>
    <row r="101" spans="2:10">
      <c r="B101" s="204" t="s">
        <v>310</v>
      </c>
    </row>
  </sheetData>
  <mergeCells count="6">
    <mergeCell ref="E84:F84"/>
    <mergeCell ref="E5:F5"/>
    <mergeCell ref="G5:H5"/>
    <mergeCell ref="I5:J5"/>
    <mergeCell ref="B47:C47"/>
    <mergeCell ref="B63:C63"/>
  </mergeCells>
  <conditionalFormatting sqref="B12:D24 B28:D45 B47 E47:F61 B48:D61 G49:J61 B63 E63:J63 B64:D64 B65:J77">
    <cfRule type="expression" dxfId="24" priority="130">
      <formula>MOD(ROW(),2)</formula>
    </cfRule>
  </conditionalFormatting>
  <conditionalFormatting sqref="E13:F23">
    <cfRule type="expression" dxfId="23" priority="60">
      <formula>MOD(ROW(),2)</formula>
    </cfRule>
  </conditionalFormatting>
  <conditionalFormatting sqref="E40:F44">
    <cfRule type="expression" dxfId="22" priority="56">
      <formula>MOD(ROW(),2)</formula>
    </cfRule>
  </conditionalFormatting>
  <conditionalFormatting sqref="E12:G12 E24:H24">
    <cfRule type="expression" dxfId="21" priority="152">
      <formula>MOD(ROW(),2)</formula>
    </cfRule>
  </conditionalFormatting>
  <conditionalFormatting sqref="E28:H39">
    <cfRule type="expression" dxfId="20" priority="143">
      <formula>MOD(ROW(),2)</formula>
    </cfRule>
  </conditionalFormatting>
  <conditionalFormatting sqref="E45:J45">
    <cfRule type="expression" dxfId="19" priority="105">
      <formula>MOD(ROW(),2)</formula>
    </cfRule>
  </conditionalFormatting>
  <conditionalFormatting sqref="G12:G24">
    <cfRule type="expression" dxfId="18" priority="64">
      <formula>MOD(ROW(),2)</formula>
    </cfRule>
  </conditionalFormatting>
  <conditionalFormatting sqref="G40:H45">
    <cfRule type="expression" dxfId="17" priority="49">
      <formula>MOD(ROW(),2)</formula>
    </cfRule>
  </conditionalFormatting>
  <conditionalFormatting sqref="G65:H75">
    <cfRule type="expression" dxfId="16" priority="121">
      <formula>MOD(ROW(),2)</formula>
    </cfRule>
  </conditionalFormatting>
  <conditionalFormatting sqref="G47:J47">
    <cfRule type="expression" dxfId="15" priority="99">
      <formula>MOD(ROW(),2)</formula>
    </cfRule>
  </conditionalFormatting>
  <conditionalFormatting sqref="H12:H23">
    <cfRule type="expression" dxfId="14" priority="24">
      <formula>MOD(ROW(),2)</formula>
    </cfRule>
  </conditionalFormatting>
  <conditionalFormatting sqref="I12:J24">
    <cfRule type="expression" dxfId="13" priority="22">
      <formula>MOD(ROW(),2)</formula>
    </cfRule>
  </conditionalFormatting>
  <conditionalFormatting sqref="I28:J45">
    <cfRule type="expression" dxfId="12" priority="51">
      <formula>MOD(ROW(),2)</formula>
    </cfRule>
  </conditionalFormatting>
  <conditionalFormatting sqref="L12:N24">
    <cfRule type="expression" dxfId="11" priority="81">
      <formula>MOD(ROW(),2)</formula>
    </cfRule>
  </conditionalFormatting>
  <conditionalFormatting sqref="L28:N44">
    <cfRule type="expression" dxfId="10" priority="77">
      <formula>MOD(ROW(),2)</formula>
    </cfRule>
  </conditionalFormatting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L46"/>
  <sheetViews>
    <sheetView workbookViewId="0"/>
  </sheetViews>
  <sheetFormatPr defaultColWidth="8.85546875" defaultRowHeight="11.1"/>
  <cols>
    <col min="1" max="1" width="1.7109375" style="38" customWidth="1"/>
    <col min="2" max="2" width="71" style="38" customWidth="1"/>
    <col min="3" max="3" width="12.7109375" style="40" customWidth="1"/>
    <col min="4" max="4" width="41.28515625" style="38" customWidth="1"/>
    <col min="5" max="5" width="16.28515625" style="38" customWidth="1"/>
    <col min="6" max="16384" width="8.85546875" style="38"/>
  </cols>
  <sheetData>
    <row r="2" spans="1:4" ht="20.100000000000001" customHeight="1">
      <c r="A2" s="157"/>
      <c r="B2" s="558" t="s">
        <v>311</v>
      </c>
      <c r="C2" s="558"/>
      <c r="D2" s="558"/>
    </row>
    <row r="3" spans="1:4" ht="12.95">
      <c r="A3" s="157"/>
      <c r="B3" s="558"/>
      <c r="C3" s="558"/>
      <c r="D3" s="558"/>
    </row>
    <row r="4" spans="1:4" ht="12.95">
      <c r="A4" s="157"/>
      <c r="B4" s="159" t="s">
        <v>312</v>
      </c>
      <c r="C4" s="160" t="s">
        <v>241</v>
      </c>
      <c r="D4" s="159" t="s">
        <v>313</v>
      </c>
    </row>
    <row r="5" spans="1:4" s="39" customFormat="1" ht="5.0999999999999996" customHeight="1">
      <c r="A5" s="157"/>
      <c r="B5" s="157"/>
      <c r="C5" s="157"/>
      <c r="D5" s="157"/>
    </row>
    <row r="6" spans="1:4" ht="14.1" customHeight="1">
      <c r="A6" s="157"/>
      <c r="B6" s="161" t="s">
        <v>314</v>
      </c>
      <c r="C6" s="162" t="s">
        <v>133</v>
      </c>
      <c r="D6" s="163"/>
    </row>
    <row r="7" spans="1:4" ht="14.1" customHeight="1">
      <c r="A7" s="157"/>
      <c r="B7" s="161" t="s">
        <v>315</v>
      </c>
      <c r="C7" s="162">
        <v>4720</v>
      </c>
      <c r="D7" s="163"/>
    </row>
    <row r="8" spans="1:4" ht="14.1" customHeight="1">
      <c r="A8" s="157"/>
      <c r="B8" s="161" t="s">
        <v>316</v>
      </c>
      <c r="C8" s="162" t="s">
        <v>133</v>
      </c>
      <c r="D8" s="163"/>
    </row>
    <row r="9" spans="1:4" ht="14.1" customHeight="1">
      <c r="A9" s="157"/>
      <c r="B9" s="161" t="s">
        <v>317</v>
      </c>
      <c r="C9" s="162">
        <v>2500</v>
      </c>
      <c r="D9" s="163"/>
    </row>
    <row r="10" spans="1:4" ht="14.1" customHeight="1">
      <c r="A10" s="157"/>
      <c r="B10" s="161" t="s">
        <v>318</v>
      </c>
      <c r="C10" s="162" t="s">
        <v>133</v>
      </c>
      <c r="D10" s="163"/>
    </row>
    <row r="11" spans="1:4" ht="14.1" customHeight="1">
      <c r="A11" s="157"/>
      <c r="B11" s="161" t="s">
        <v>319</v>
      </c>
      <c r="C11" s="162">
        <v>1890</v>
      </c>
      <c r="D11" s="163" t="s">
        <v>320</v>
      </c>
    </row>
    <row r="12" spans="1:4" ht="14.1">
      <c r="A12" s="157"/>
      <c r="B12" s="161" t="s">
        <v>321</v>
      </c>
      <c r="C12" s="162" t="s">
        <v>133</v>
      </c>
      <c r="D12" s="163"/>
    </row>
    <row r="13" spans="1:4" ht="12.95">
      <c r="A13" s="157"/>
      <c r="B13" s="161" t="s">
        <v>322</v>
      </c>
      <c r="C13" s="162">
        <v>1500</v>
      </c>
      <c r="D13" s="163"/>
    </row>
    <row r="14" spans="1:4" ht="14.1">
      <c r="A14" s="157"/>
      <c r="B14" s="161" t="s">
        <v>323</v>
      </c>
      <c r="C14" s="162" t="s">
        <v>133</v>
      </c>
      <c r="D14" s="163" t="s">
        <v>324</v>
      </c>
    </row>
    <row r="15" spans="1:4" ht="14.1">
      <c r="A15" s="157"/>
      <c r="B15" s="161" t="s">
        <v>325</v>
      </c>
      <c r="C15" s="162" t="s">
        <v>133</v>
      </c>
      <c r="D15" s="163"/>
    </row>
    <row r="16" spans="1:4" ht="14.1">
      <c r="A16" s="157"/>
      <c r="B16" s="161" t="s">
        <v>326</v>
      </c>
      <c r="C16" s="162" t="s">
        <v>133</v>
      </c>
      <c r="D16" s="163"/>
    </row>
    <row r="17" spans="1:12" ht="12.95">
      <c r="A17" s="157"/>
    </row>
    <row r="18" spans="1:12" ht="14.1">
      <c r="A18" s="157"/>
      <c r="B18" s="161" t="s">
        <v>327</v>
      </c>
      <c r="C18" s="162" t="s">
        <v>133</v>
      </c>
    </row>
    <row r="19" spans="1:12" ht="12.95">
      <c r="A19" s="157"/>
      <c r="B19" s="161" t="s">
        <v>328</v>
      </c>
      <c r="C19" s="162">
        <v>7717.5</v>
      </c>
      <c r="D19" s="164"/>
    </row>
    <row r="20" spans="1:12" ht="14.1">
      <c r="A20" s="157"/>
      <c r="B20" s="157" t="s">
        <v>329</v>
      </c>
      <c r="C20" s="162" t="s">
        <v>133</v>
      </c>
      <c r="D20" s="163"/>
    </row>
    <row r="21" spans="1:12" s="39" customFormat="1" ht="12.95" customHeight="1">
      <c r="A21" s="157"/>
      <c r="B21" s="157" t="s">
        <v>330</v>
      </c>
      <c r="C21" s="162" t="s">
        <v>133</v>
      </c>
      <c r="D21" s="232"/>
      <c r="F21" s="233"/>
      <c r="G21" s="233"/>
      <c r="H21" s="38"/>
      <c r="I21" s="36"/>
      <c r="J21" s="36"/>
      <c r="K21" s="36"/>
      <c r="L21" s="36"/>
    </row>
    <row r="22" spans="1:12" s="39" customFormat="1" ht="12.95" customHeight="1">
      <c r="A22" s="157"/>
      <c r="B22" s="157" t="s">
        <v>331</v>
      </c>
      <c r="C22" s="162" t="s">
        <v>133</v>
      </c>
      <c r="D22" s="232"/>
      <c r="F22" s="233"/>
      <c r="G22" s="233"/>
      <c r="H22" s="38"/>
      <c r="I22" s="36"/>
      <c r="J22" s="36"/>
      <c r="K22" s="36"/>
      <c r="L22" s="36"/>
    </row>
    <row r="23" spans="1:12" ht="12.75">
      <c r="A23" s="157"/>
      <c r="B23" s="157"/>
      <c r="C23" s="158"/>
      <c r="D23" s="157"/>
    </row>
    <row r="24" spans="1:12" ht="12.75">
      <c r="A24" s="157"/>
      <c r="D24" s="157"/>
    </row>
    <row r="25" spans="1:12" ht="27.95">
      <c r="A25" s="157"/>
      <c r="B25" s="161" t="s">
        <v>332</v>
      </c>
      <c r="C25" s="162" t="s">
        <v>333</v>
      </c>
      <c r="D25" s="163" t="s">
        <v>334</v>
      </c>
    </row>
    <row r="26" spans="1:12" ht="12.95">
      <c r="A26" s="157"/>
      <c r="D26" s="157"/>
    </row>
    <row r="27" spans="1:12" ht="12.95">
      <c r="A27" s="157"/>
      <c r="D27" s="157"/>
    </row>
    <row r="28" spans="1:12" ht="12.95">
      <c r="A28" s="157"/>
      <c r="B28" s="165"/>
      <c r="C28" s="158"/>
      <c r="D28" s="157"/>
    </row>
    <row r="29" spans="1:12" ht="12.95">
      <c r="A29" s="157"/>
      <c r="B29" s="165"/>
      <c r="C29" s="158"/>
      <c r="D29" s="157"/>
    </row>
    <row r="30" spans="1:12" ht="12.95">
      <c r="B30" s="203" t="s">
        <v>335</v>
      </c>
      <c r="C30" s="158"/>
      <c r="D30" s="157"/>
    </row>
    <row r="31" spans="1:12" ht="12.95">
      <c r="B31" s="203" t="s">
        <v>336</v>
      </c>
    </row>
    <row r="36" spans="3:3">
      <c r="C36" s="38"/>
    </row>
    <row r="37" spans="3:3">
      <c r="C37" s="38"/>
    </row>
    <row r="38" spans="3:3">
      <c r="C38" s="38"/>
    </row>
    <row r="39" spans="3:3">
      <c r="C39" s="38"/>
    </row>
    <row r="40" spans="3:3">
      <c r="C40" s="38"/>
    </row>
    <row r="41" spans="3:3">
      <c r="C41" s="38"/>
    </row>
    <row r="42" spans="3:3" ht="11.25"/>
    <row r="43" spans="3:3" ht="11.25"/>
    <row r="44" spans="3:3" ht="11.25"/>
    <row r="45" spans="3:3" ht="11.25"/>
    <row r="46" spans="3:3" ht="11.25"/>
  </sheetData>
  <mergeCells count="1">
    <mergeCell ref="B2:D3"/>
  </mergeCells>
  <pageMargins left="0.25" right="0.25" top="0.75" bottom="0.75" header="0.3" footer="0.3"/>
  <pageSetup scale="83" orientation="portrait" r:id="rId1"/>
  <headerFooter>
    <oddHeader>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65"/>
  <sheetViews>
    <sheetView zoomScaleNormal="100" workbookViewId="0"/>
  </sheetViews>
  <sheetFormatPr defaultColWidth="8.7109375" defaultRowHeight="12"/>
  <cols>
    <col min="1" max="1" width="1.7109375" style="46" customWidth="1"/>
    <col min="2" max="2" width="48.42578125" style="46" customWidth="1"/>
    <col min="3" max="3" width="50.7109375" style="46" customWidth="1"/>
    <col min="4" max="4" width="16" style="46" customWidth="1"/>
    <col min="5" max="5" width="17.42578125" style="46" customWidth="1"/>
    <col min="6" max="6" width="29" style="46" customWidth="1"/>
    <col min="7" max="7" width="22.42578125" style="46" customWidth="1"/>
    <col min="8" max="8" width="11.28515625" style="46" customWidth="1"/>
    <col min="9" max="9" width="12.42578125" style="46" customWidth="1"/>
    <col min="10" max="16384" width="8.7109375" style="46"/>
  </cols>
  <sheetData>
    <row r="1" spans="2:5" s="47" customFormat="1"/>
    <row r="2" spans="2:5" s="47" customFormat="1" ht="15">
      <c r="B2" s="49" t="s">
        <v>337</v>
      </c>
      <c r="C2" s="49"/>
      <c r="D2" s="49"/>
      <c r="E2" s="49"/>
    </row>
    <row r="3" spans="2:5" s="47" customFormat="1" ht="15">
      <c r="B3" s="48"/>
      <c r="C3" s="48"/>
      <c r="D3" s="49" t="s">
        <v>338</v>
      </c>
      <c r="E3" s="49"/>
    </row>
    <row r="4" spans="2:5" s="47" customFormat="1" ht="12.95">
      <c r="B4" s="50" t="s">
        <v>339</v>
      </c>
      <c r="C4" s="50" t="s">
        <v>240</v>
      </c>
      <c r="D4" s="50" t="s">
        <v>340</v>
      </c>
      <c r="E4" s="50" t="s">
        <v>341</v>
      </c>
    </row>
    <row r="5" spans="2:5" s="47" customFormat="1"/>
    <row r="6" spans="2:5" s="47" customFormat="1" ht="12.95" thickBot="1">
      <c r="B6" s="53" t="s">
        <v>342</v>
      </c>
      <c r="C6" s="52"/>
      <c r="D6" s="52"/>
      <c r="E6" s="52"/>
    </row>
    <row r="7" spans="2:5" s="47" customFormat="1" ht="7.35" customHeight="1"/>
    <row r="8" spans="2:5" s="47" customFormat="1" ht="55.35" customHeight="1">
      <c r="B8" s="47" t="s">
        <v>343</v>
      </c>
      <c r="C8" s="51" t="s">
        <v>344</v>
      </c>
      <c r="D8" s="55">
        <v>9096.15</v>
      </c>
      <c r="E8" s="54" t="s">
        <v>345</v>
      </c>
    </row>
    <row r="9" spans="2:5" s="47" customFormat="1" ht="55.35" customHeight="1">
      <c r="B9" s="61" t="s">
        <v>346</v>
      </c>
      <c r="C9" s="61" t="s">
        <v>347</v>
      </c>
      <c r="D9" s="60" t="s">
        <v>348</v>
      </c>
      <c r="E9" s="59" t="s">
        <v>349</v>
      </c>
    </row>
    <row r="10" spans="2:5" s="47" customFormat="1" ht="18" customHeight="1">
      <c r="B10" s="47" t="s">
        <v>350</v>
      </c>
      <c r="C10" s="51" t="s">
        <v>351</v>
      </c>
      <c r="D10" s="55">
        <v>2481.15</v>
      </c>
      <c r="E10" s="54" t="s">
        <v>352</v>
      </c>
    </row>
    <row r="11" spans="2:5" s="47" customFormat="1" ht="18" customHeight="1">
      <c r="B11" s="62" t="s">
        <v>353</v>
      </c>
      <c r="C11" s="61" t="s">
        <v>354</v>
      </c>
      <c r="D11" s="63" t="s">
        <v>133</v>
      </c>
      <c r="E11" s="59" t="s">
        <v>133</v>
      </c>
    </row>
    <row r="12" spans="2:5" s="47" customFormat="1" ht="15" customHeight="1"/>
    <row r="13" spans="2:5" s="47" customFormat="1" ht="15" customHeight="1">
      <c r="B13" s="47" t="s">
        <v>355</v>
      </c>
      <c r="C13" s="47" t="s">
        <v>356</v>
      </c>
      <c r="D13" s="145">
        <v>2205</v>
      </c>
      <c r="E13" s="147" t="s">
        <v>357</v>
      </c>
    </row>
    <row r="14" spans="2:5" s="47" customFormat="1" ht="15" customHeight="1">
      <c r="B14" s="559" t="s">
        <v>358</v>
      </c>
      <c r="C14" s="149" t="s">
        <v>359</v>
      </c>
      <c r="D14" s="150">
        <v>6142.5</v>
      </c>
      <c r="E14" s="151"/>
    </row>
    <row r="15" spans="2:5" s="47" customFormat="1" ht="15" customHeight="1">
      <c r="B15" s="559"/>
      <c r="C15" s="149" t="s">
        <v>360</v>
      </c>
      <c r="D15" s="150">
        <v>6378.75</v>
      </c>
      <c r="E15" s="151"/>
    </row>
    <row r="16" spans="2:5" s="47" customFormat="1" ht="15" customHeight="1">
      <c r="B16" s="559"/>
      <c r="C16" s="149" t="s">
        <v>361</v>
      </c>
      <c r="D16" s="150">
        <v>6615</v>
      </c>
      <c r="E16" s="151"/>
    </row>
    <row r="17" spans="2:5" s="47" customFormat="1" ht="15" customHeight="1">
      <c r="B17" s="559"/>
      <c r="C17" s="152"/>
      <c r="D17" s="150"/>
      <c r="E17" s="151" t="s">
        <v>362</v>
      </c>
    </row>
    <row r="18" spans="2:5" s="47" customFormat="1" ht="15" customHeight="1">
      <c r="B18" s="560" t="s">
        <v>363</v>
      </c>
      <c r="C18" s="144" t="s">
        <v>359</v>
      </c>
      <c r="D18" s="145">
        <v>4607.4000000000005</v>
      </c>
      <c r="E18" s="146"/>
    </row>
    <row r="19" spans="2:5" s="47" customFormat="1" ht="15" customHeight="1">
      <c r="B19" s="560"/>
      <c r="C19" s="144" t="s">
        <v>360</v>
      </c>
      <c r="D19" s="145">
        <v>4783.8</v>
      </c>
      <c r="E19" s="146"/>
    </row>
    <row r="20" spans="2:5" s="47" customFormat="1" ht="15" customHeight="1">
      <c r="B20" s="560"/>
      <c r="C20" s="144" t="s">
        <v>364</v>
      </c>
      <c r="D20" s="145">
        <v>4961.25</v>
      </c>
      <c r="E20" s="146"/>
    </row>
    <row r="21" spans="2:5" s="47" customFormat="1" ht="15" customHeight="1">
      <c r="B21" s="560"/>
      <c r="C21" s="148"/>
      <c r="D21" s="145"/>
      <c r="E21" s="146" t="s">
        <v>365</v>
      </c>
    </row>
    <row r="22" spans="2:5" s="47" customFormat="1" ht="15" customHeight="1"/>
    <row r="23" spans="2:5" s="47" customFormat="1" ht="12.95" thickBot="1">
      <c r="B23" s="53" t="s">
        <v>366</v>
      </c>
      <c r="C23" s="52"/>
      <c r="D23" s="52"/>
      <c r="E23" s="52"/>
    </row>
    <row r="24" spans="2:5" s="47" customFormat="1" ht="7.35" customHeight="1"/>
    <row r="25" spans="2:5" s="47" customFormat="1" ht="18" customHeight="1">
      <c r="B25" s="47" t="s">
        <v>367</v>
      </c>
      <c r="C25" s="47" t="s">
        <v>368</v>
      </c>
      <c r="D25" s="55">
        <v>11472.300000000001</v>
      </c>
      <c r="E25" s="54" t="s">
        <v>369</v>
      </c>
    </row>
    <row r="26" spans="2:5" s="47" customFormat="1"/>
    <row r="27" spans="2:5" s="47" customFormat="1" ht="12.95" thickBot="1">
      <c r="B27" s="53" t="s">
        <v>370</v>
      </c>
      <c r="C27" s="52"/>
      <c r="D27" s="52"/>
      <c r="E27" s="52"/>
    </row>
    <row r="28" spans="2:5" s="47" customFormat="1" ht="7.35" customHeight="1"/>
    <row r="29" spans="2:5" s="47" customFormat="1" ht="26.1">
      <c r="B29" s="47" t="s">
        <v>371</v>
      </c>
      <c r="C29" s="51" t="s">
        <v>372</v>
      </c>
      <c r="D29" s="54" t="s">
        <v>373</v>
      </c>
      <c r="E29" s="54" t="s">
        <v>373</v>
      </c>
    </row>
    <row r="30" spans="2:5" s="47" customFormat="1" ht="18" customHeight="1">
      <c r="B30" s="62" t="s">
        <v>374</v>
      </c>
      <c r="C30" s="61"/>
      <c r="D30" s="63">
        <v>1240.05</v>
      </c>
      <c r="E30" s="59" t="s">
        <v>375</v>
      </c>
    </row>
    <row r="31" spans="2:5" s="47" customFormat="1" ht="22.35" customHeight="1">
      <c r="B31" s="47" t="s">
        <v>376</v>
      </c>
      <c r="C31" s="51" t="s">
        <v>377</v>
      </c>
      <c r="D31" s="55" t="s">
        <v>133</v>
      </c>
      <c r="E31" s="54" t="s">
        <v>133</v>
      </c>
    </row>
    <row r="32" spans="2:5" s="47" customFormat="1" ht="18" customHeight="1">
      <c r="B32" s="62"/>
      <c r="C32" s="61"/>
      <c r="D32" s="63"/>
      <c r="E32" s="59"/>
    </row>
    <row r="33" spans="2:5" s="47" customFormat="1"/>
    <row r="34" spans="2:5" s="47" customFormat="1" ht="12.95" thickBot="1">
      <c r="B34" s="53" t="s">
        <v>378</v>
      </c>
      <c r="C34" s="52"/>
      <c r="D34" s="52"/>
      <c r="E34" s="52"/>
    </row>
    <row r="35" spans="2:5" s="47" customFormat="1" ht="7.35" customHeight="1"/>
    <row r="36" spans="2:5" s="47" customFormat="1" ht="27">
      <c r="B36" s="47" t="s">
        <v>379</v>
      </c>
      <c r="C36" s="51" t="s">
        <v>380</v>
      </c>
      <c r="D36" s="55">
        <v>1323</v>
      </c>
      <c r="E36" s="56" t="s">
        <v>381</v>
      </c>
    </row>
    <row r="37" spans="2:5" s="47" customFormat="1">
      <c r="C37" s="51"/>
      <c r="D37" s="55"/>
      <c r="E37" s="56"/>
    </row>
    <row r="38" spans="2:5" s="47" customFormat="1">
      <c r="C38" s="51"/>
      <c r="D38" s="55"/>
      <c r="E38" s="56"/>
    </row>
    <row r="39" spans="2:5" s="47" customFormat="1">
      <c r="C39" s="51"/>
      <c r="D39" s="55"/>
      <c r="E39" s="56"/>
    </row>
    <row r="40" spans="2:5" s="47" customFormat="1">
      <c r="C40" s="51"/>
      <c r="D40" s="55"/>
      <c r="E40" s="56"/>
    </row>
    <row r="41" spans="2:5" s="47" customFormat="1" ht="5.0999999999999996" customHeight="1">
      <c r="B41" s="58"/>
    </row>
    <row r="42" spans="2:5" s="47" customFormat="1">
      <c r="B42" s="57" t="s">
        <v>382</v>
      </c>
    </row>
    <row r="43" spans="2:5" s="47" customFormat="1">
      <c r="B43" s="57" t="s">
        <v>383</v>
      </c>
    </row>
    <row r="44" spans="2:5" s="47" customFormat="1">
      <c r="B44" s="57" t="s">
        <v>384</v>
      </c>
    </row>
    <row r="45" spans="2:5" s="47" customFormat="1"/>
    <row r="46" spans="2:5" s="47" customFormat="1"/>
    <row r="47" spans="2:5" s="47" customFormat="1"/>
    <row r="48" spans="2:5" s="47" customFormat="1"/>
    <row r="49" s="47" customFormat="1"/>
    <row r="50" s="47" customFormat="1"/>
    <row r="51" s="47" customFormat="1"/>
    <row r="52" s="47" customFormat="1"/>
    <row r="53" s="47" customFormat="1"/>
    <row r="54" s="47" customFormat="1"/>
    <row r="55" s="47" customFormat="1"/>
    <row r="56" s="47" customFormat="1"/>
    <row r="57" s="47" customFormat="1"/>
    <row r="58" s="47" customFormat="1"/>
    <row r="59" s="47" customFormat="1"/>
    <row r="60" s="47" customFormat="1"/>
    <row r="61" s="47" customFormat="1"/>
    <row r="62" s="47" customFormat="1"/>
    <row r="63" s="47" customFormat="1"/>
    <row r="64" s="47" customFormat="1"/>
    <row r="65" s="47" customFormat="1"/>
  </sheetData>
  <mergeCells count="2">
    <mergeCell ref="B14:B17"/>
    <mergeCell ref="B18:B2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7"/>
  <sheetViews>
    <sheetView workbookViewId="0">
      <selection activeCell="L11" sqref="L11"/>
    </sheetView>
  </sheetViews>
  <sheetFormatPr defaultColWidth="8.85546875" defaultRowHeight="15"/>
  <cols>
    <col min="1" max="1" width="11.42578125" style="64" bestFit="1" customWidth="1"/>
    <col min="2" max="2" width="8.85546875" style="64"/>
    <col min="3" max="3" width="11.42578125" style="64" bestFit="1" customWidth="1"/>
    <col min="4" max="7" width="17.140625" style="64" customWidth="1"/>
    <col min="8" max="16384" width="8.85546875" style="64"/>
  </cols>
  <sheetData>
    <row r="1" spans="1:7" ht="20.100000000000001" thickBot="1">
      <c r="A1" s="169"/>
      <c r="B1" s="169"/>
      <c r="C1" s="169"/>
      <c r="D1" s="169"/>
      <c r="E1" s="169"/>
      <c r="F1" s="169"/>
      <c r="G1" s="169"/>
    </row>
    <row r="2" spans="1:7" ht="20.100000000000001" thickBot="1">
      <c r="A2" s="483" t="s">
        <v>385</v>
      </c>
      <c r="B2" s="484"/>
      <c r="C2" s="484"/>
      <c r="D2" s="484"/>
      <c r="E2" s="484"/>
      <c r="F2" s="484"/>
      <c r="G2" s="484"/>
    </row>
    <row r="3" spans="1:7" s="105" customFormat="1" ht="39.950000000000003">
      <c r="A3" s="563" t="s">
        <v>386</v>
      </c>
      <c r="B3" s="564"/>
      <c r="C3" s="565"/>
      <c r="D3" s="170" t="s">
        <v>387</v>
      </c>
      <c r="E3" s="171" t="s">
        <v>78</v>
      </c>
      <c r="F3" s="170" t="s">
        <v>79</v>
      </c>
      <c r="G3" s="171" t="s">
        <v>80</v>
      </c>
    </row>
    <row r="4" spans="1:7" ht="21" thickBot="1">
      <c r="A4" s="566"/>
      <c r="B4" s="567"/>
      <c r="C4" s="568"/>
      <c r="D4" s="172" t="s">
        <v>388</v>
      </c>
      <c r="E4" s="173" t="s">
        <v>389</v>
      </c>
      <c r="F4" s="174" t="s">
        <v>389</v>
      </c>
      <c r="G4" s="175" t="s">
        <v>389</v>
      </c>
    </row>
    <row r="5" spans="1:7" ht="18.95">
      <c r="A5" s="176">
        <v>0</v>
      </c>
      <c r="B5" s="177" t="s">
        <v>190</v>
      </c>
      <c r="C5" s="178">
        <v>9999</v>
      </c>
      <c r="D5" s="179">
        <v>3910</v>
      </c>
      <c r="E5" s="179">
        <v>5871</v>
      </c>
      <c r="F5" s="179">
        <v>7821</v>
      </c>
      <c r="G5" s="179">
        <v>8813</v>
      </c>
    </row>
    <row r="6" spans="1:7" ht="18.95">
      <c r="A6" s="180">
        <v>10000</v>
      </c>
      <c r="B6" s="181" t="s">
        <v>190</v>
      </c>
      <c r="C6" s="182">
        <v>19999</v>
      </c>
      <c r="D6" s="182">
        <v>5702</v>
      </c>
      <c r="E6" s="182">
        <v>8552</v>
      </c>
      <c r="F6" s="182">
        <v>11411</v>
      </c>
      <c r="G6" s="182">
        <v>12836</v>
      </c>
    </row>
    <row r="7" spans="1:7" ht="18.95">
      <c r="A7" s="183">
        <v>20000</v>
      </c>
      <c r="B7" s="184" t="s">
        <v>190</v>
      </c>
      <c r="C7" s="185">
        <v>29999</v>
      </c>
      <c r="D7" s="185">
        <v>8973</v>
      </c>
      <c r="E7" s="185">
        <v>13436</v>
      </c>
      <c r="F7" s="185">
        <v>17928</v>
      </c>
      <c r="G7" s="185">
        <v>20186</v>
      </c>
    </row>
    <row r="8" spans="1:7" ht="18.95">
      <c r="A8" s="180">
        <v>30000</v>
      </c>
      <c r="B8" s="181" t="s">
        <v>190</v>
      </c>
      <c r="C8" s="182">
        <v>39999</v>
      </c>
      <c r="D8" s="182">
        <v>11411</v>
      </c>
      <c r="E8" s="182">
        <v>17122</v>
      </c>
      <c r="F8" s="182">
        <v>22803</v>
      </c>
      <c r="G8" s="182">
        <v>25673</v>
      </c>
    </row>
    <row r="9" spans="1:7" ht="18.95">
      <c r="A9" s="183">
        <v>40000</v>
      </c>
      <c r="B9" s="184" t="s">
        <v>190</v>
      </c>
      <c r="C9" s="185">
        <v>59999</v>
      </c>
      <c r="D9" s="185">
        <v>14656</v>
      </c>
      <c r="E9" s="185">
        <v>21997</v>
      </c>
      <c r="F9" s="185">
        <v>29320</v>
      </c>
      <c r="G9" s="185">
        <v>32987</v>
      </c>
    </row>
    <row r="10" spans="1:7" ht="18.95">
      <c r="A10" s="180">
        <v>60000</v>
      </c>
      <c r="B10" s="181" t="s">
        <v>190</v>
      </c>
      <c r="C10" s="182">
        <v>89999</v>
      </c>
      <c r="D10" s="182">
        <v>19539</v>
      </c>
      <c r="E10" s="182">
        <v>29320</v>
      </c>
      <c r="F10" s="182">
        <v>39071</v>
      </c>
      <c r="G10" s="182">
        <v>43975</v>
      </c>
    </row>
    <row r="11" spans="1:7" ht="18.95">
      <c r="A11" s="183">
        <v>90000</v>
      </c>
      <c r="B11" s="184" t="s">
        <v>190</v>
      </c>
      <c r="C11" s="185">
        <v>119999</v>
      </c>
      <c r="D11" s="185">
        <v>23881</v>
      </c>
      <c r="E11" s="185">
        <v>35826</v>
      </c>
      <c r="F11" s="185">
        <v>47763</v>
      </c>
      <c r="G11" s="185">
        <v>53736</v>
      </c>
    </row>
    <row r="12" spans="1:7" ht="18.95">
      <c r="A12" s="180">
        <v>120000</v>
      </c>
      <c r="B12" s="181" t="s">
        <v>190</v>
      </c>
      <c r="C12" s="182">
        <v>149999</v>
      </c>
      <c r="D12" s="182">
        <v>28222</v>
      </c>
      <c r="E12" s="182">
        <v>42342</v>
      </c>
      <c r="F12" s="182">
        <v>56445</v>
      </c>
      <c r="G12" s="182">
        <v>63514</v>
      </c>
    </row>
    <row r="13" spans="1:7" ht="18.95">
      <c r="A13" s="183">
        <v>150000</v>
      </c>
      <c r="B13" s="184" t="s">
        <v>190</v>
      </c>
      <c r="C13" s="185">
        <v>179999</v>
      </c>
      <c r="D13" s="185">
        <v>32564</v>
      </c>
      <c r="E13" s="185">
        <v>48851</v>
      </c>
      <c r="F13" s="185">
        <v>65128</v>
      </c>
      <c r="G13" s="185">
        <v>73266</v>
      </c>
    </row>
    <row r="14" spans="1:7" ht="20.100000000000001" thickBot="1">
      <c r="A14" s="186">
        <v>180000</v>
      </c>
      <c r="B14" s="187" t="s">
        <v>190</v>
      </c>
      <c r="C14" s="188">
        <v>249999</v>
      </c>
      <c r="D14" s="188">
        <v>36905</v>
      </c>
      <c r="E14" s="188">
        <v>55366</v>
      </c>
      <c r="F14" s="188">
        <v>73809</v>
      </c>
      <c r="G14" s="188">
        <v>83055</v>
      </c>
    </row>
    <row r="15" spans="1:7" ht="18.95">
      <c r="A15" s="183">
        <v>250000</v>
      </c>
      <c r="B15" s="184" t="s">
        <v>190</v>
      </c>
      <c r="C15" s="185">
        <v>349999</v>
      </c>
      <c r="D15" s="185">
        <v>41254</v>
      </c>
      <c r="E15" s="185">
        <v>61874</v>
      </c>
      <c r="F15" s="185">
        <v>82493</v>
      </c>
      <c r="G15" s="185">
        <v>92806</v>
      </c>
    </row>
    <row r="16" spans="1:7" ht="20.100000000000001" thickBot="1">
      <c r="A16" s="189">
        <v>350000</v>
      </c>
      <c r="B16" s="190" t="s">
        <v>190</v>
      </c>
      <c r="C16" s="191">
        <v>500000</v>
      </c>
      <c r="D16" s="191">
        <v>45596</v>
      </c>
      <c r="E16" s="191">
        <v>68391</v>
      </c>
      <c r="F16" s="191">
        <v>91173</v>
      </c>
      <c r="G16" s="191">
        <v>102595</v>
      </c>
    </row>
    <row r="17" spans="1:7" ht="20.100000000000001" thickBot="1">
      <c r="A17" s="192"/>
      <c r="B17" s="193"/>
      <c r="C17" s="193"/>
      <c r="D17" s="561" t="s">
        <v>390</v>
      </c>
      <c r="E17" s="562"/>
      <c r="F17" s="562"/>
      <c r="G17" s="562"/>
    </row>
  </sheetData>
  <mergeCells count="2">
    <mergeCell ref="D17:G17"/>
    <mergeCell ref="A3:C4"/>
  </mergeCells>
  <pageMargins left="0.7" right="0.7" top="0.75" bottom="0.75" header="0.3" footer="0.3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7"/>
  <sheetViews>
    <sheetView workbookViewId="0">
      <selection activeCell="C5" sqref="C5"/>
    </sheetView>
  </sheetViews>
  <sheetFormatPr defaultColWidth="8.85546875" defaultRowHeight="15"/>
  <cols>
    <col min="1" max="1" width="10" style="64" bestFit="1" customWidth="1"/>
    <col min="2" max="2" width="8.85546875" style="64"/>
    <col min="3" max="3" width="10" style="64" bestFit="1" customWidth="1"/>
    <col min="4" max="4" width="11.7109375" style="64" customWidth="1"/>
    <col min="5" max="7" width="11.28515625" style="64" bestFit="1" customWidth="1"/>
    <col min="8" max="9" width="8.85546875" style="64"/>
    <col min="10" max="12" width="10.140625" style="64" bestFit="1" customWidth="1"/>
    <col min="13" max="16384" width="8.85546875" style="64"/>
  </cols>
  <sheetData>
    <row r="1" spans="1:12" ht="15.95" thickBot="1"/>
    <row r="2" spans="1:12" ht="20.100000000000001" thickBot="1">
      <c r="A2" s="483" t="s">
        <v>391</v>
      </c>
      <c r="B2" s="484"/>
      <c r="C2" s="484"/>
      <c r="D2" s="484"/>
      <c r="E2" s="484"/>
      <c r="F2" s="484"/>
      <c r="G2" s="484"/>
    </row>
    <row r="3" spans="1:12" ht="60">
      <c r="A3" s="563" t="s">
        <v>386</v>
      </c>
      <c r="B3" s="564">
        <v>0</v>
      </c>
      <c r="C3" s="565">
        <v>0</v>
      </c>
      <c r="D3" s="194" t="s">
        <v>387</v>
      </c>
      <c r="E3" s="195" t="s">
        <v>78</v>
      </c>
      <c r="F3" s="194" t="s">
        <v>79</v>
      </c>
      <c r="G3" s="195" t="s">
        <v>80</v>
      </c>
    </row>
    <row r="4" spans="1:12" ht="21" thickBot="1">
      <c r="A4" s="566"/>
      <c r="B4" s="567"/>
      <c r="C4" s="568"/>
      <c r="D4" s="172" t="s">
        <v>388</v>
      </c>
      <c r="E4" s="173" t="s">
        <v>389</v>
      </c>
      <c r="F4" s="174" t="s">
        <v>389</v>
      </c>
      <c r="G4" s="175" t="s">
        <v>389</v>
      </c>
    </row>
    <row r="5" spans="1:12" ht="18.95">
      <c r="A5" s="176">
        <v>0</v>
      </c>
      <c r="B5" s="177" t="s">
        <v>190</v>
      </c>
      <c r="C5" s="178">
        <v>3999</v>
      </c>
      <c r="D5" s="196">
        <v>3910</v>
      </c>
      <c r="E5" s="196">
        <v>5871</v>
      </c>
      <c r="F5" s="196">
        <v>7821</v>
      </c>
      <c r="G5" s="196">
        <v>8813</v>
      </c>
    </row>
    <row r="6" spans="1:12" ht="18.95">
      <c r="A6" s="180">
        <v>4000</v>
      </c>
      <c r="B6" s="181" t="s">
        <v>190</v>
      </c>
      <c r="C6" s="182">
        <v>8999</v>
      </c>
      <c r="D6" s="197">
        <v>5702</v>
      </c>
      <c r="E6" s="197">
        <v>8552</v>
      </c>
      <c r="F6" s="197">
        <v>11411</v>
      </c>
      <c r="G6" s="197">
        <v>12836</v>
      </c>
    </row>
    <row r="7" spans="1:12" ht="18.95">
      <c r="A7" s="183">
        <v>9000</v>
      </c>
      <c r="B7" s="184" t="s">
        <v>190</v>
      </c>
      <c r="C7" s="185">
        <v>14999</v>
      </c>
      <c r="D7" s="198">
        <v>8973</v>
      </c>
      <c r="E7" s="198">
        <v>13436</v>
      </c>
      <c r="F7" s="198">
        <v>17928</v>
      </c>
      <c r="G7" s="198">
        <v>20186</v>
      </c>
      <c r="J7" s="207"/>
    </row>
    <row r="8" spans="1:12" ht="18.95">
      <c r="A8" s="180">
        <v>15000</v>
      </c>
      <c r="B8" s="181" t="s">
        <v>190</v>
      </c>
      <c r="C8" s="182">
        <v>21999</v>
      </c>
      <c r="D8" s="197">
        <v>11411</v>
      </c>
      <c r="E8" s="197">
        <v>17122</v>
      </c>
      <c r="F8" s="197">
        <v>22803</v>
      </c>
      <c r="G8" s="197">
        <v>25673</v>
      </c>
      <c r="J8" s="207"/>
    </row>
    <row r="9" spans="1:12" ht="18.95">
      <c r="A9" s="183">
        <v>22000</v>
      </c>
      <c r="B9" s="184" t="s">
        <v>190</v>
      </c>
      <c r="C9" s="185">
        <v>29999</v>
      </c>
      <c r="D9" s="198">
        <v>14656</v>
      </c>
      <c r="E9" s="198">
        <v>21997</v>
      </c>
      <c r="F9" s="198">
        <v>29320</v>
      </c>
      <c r="G9" s="198">
        <v>32987</v>
      </c>
      <c r="J9" s="207"/>
      <c r="K9" s="207"/>
      <c r="L9" s="207"/>
    </row>
    <row r="10" spans="1:12" ht="18.95">
      <c r="A10" s="180">
        <v>30000</v>
      </c>
      <c r="B10" s="181" t="s">
        <v>190</v>
      </c>
      <c r="C10" s="182">
        <v>44999</v>
      </c>
      <c r="D10" s="197">
        <v>19539</v>
      </c>
      <c r="E10" s="197">
        <v>29320</v>
      </c>
      <c r="F10" s="197">
        <v>39071</v>
      </c>
      <c r="G10" s="197">
        <v>43975</v>
      </c>
      <c r="J10" s="207"/>
    </row>
    <row r="11" spans="1:12" ht="18.95">
      <c r="A11" s="183">
        <v>45000</v>
      </c>
      <c r="B11" s="184" t="s">
        <v>190</v>
      </c>
      <c r="C11" s="185">
        <v>59999</v>
      </c>
      <c r="D11" s="198">
        <v>23881</v>
      </c>
      <c r="E11" s="198">
        <v>35826</v>
      </c>
      <c r="F11" s="198">
        <v>47763</v>
      </c>
      <c r="G11" s="198">
        <v>53736</v>
      </c>
      <c r="J11" s="207"/>
    </row>
    <row r="12" spans="1:12" ht="18.95">
      <c r="A12" s="180">
        <v>60000</v>
      </c>
      <c r="B12" s="181" t="s">
        <v>190</v>
      </c>
      <c r="C12" s="182">
        <v>89999</v>
      </c>
      <c r="D12" s="197">
        <v>28222</v>
      </c>
      <c r="E12" s="197">
        <v>42342</v>
      </c>
      <c r="F12" s="197">
        <v>56445</v>
      </c>
      <c r="G12" s="197">
        <v>63514</v>
      </c>
      <c r="J12" s="207"/>
    </row>
    <row r="13" spans="1:12" ht="18.95">
      <c r="A13" s="183">
        <v>90000</v>
      </c>
      <c r="B13" s="184" t="s">
        <v>190</v>
      </c>
      <c r="C13" s="185">
        <v>119999</v>
      </c>
      <c r="D13" s="198">
        <v>32564</v>
      </c>
      <c r="E13" s="198">
        <v>48851</v>
      </c>
      <c r="F13" s="198">
        <v>65128</v>
      </c>
      <c r="G13" s="198">
        <v>73266</v>
      </c>
      <c r="J13" s="207"/>
    </row>
    <row r="14" spans="1:12" ht="18.95">
      <c r="A14" s="180">
        <v>120000</v>
      </c>
      <c r="B14" s="181" t="s">
        <v>190</v>
      </c>
      <c r="C14" s="182">
        <v>149999</v>
      </c>
      <c r="D14" s="197">
        <v>36905</v>
      </c>
      <c r="E14" s="197">
        <v>55366</v>
      </c>
      <c r="F14" s="197">
        <v>73809</v>
      </c>
      <c r="G14" s="197">
        <v>83055</v>
      </c>
      <c r="J14" s="207"/>
    </row>
    <row r="15" spans="1:12" ht="18.95">
      <c r="A15" s="183">
        <v>150000</v>
      </c>
      <c r="B15" s="184" t="s">
        <v>190</v>
      </c>
      <c r="C15" s="185">
        <v>179999</v>
      </c>
      <c r="D15" s="198">
        <v>41254</v>
      </c>
      <c r="E15" s="198">
        <v>61874</v>
      </c>
      <c r="F15" s="198">
        <v>82493</v>
      </c>
      <c r="G15" s="198">
        <v>92806</v>
      </c>
      <c r="J15" s="207"/>
    </row>
    <row r="16" spans="1:12" ht="20.100000000000001" thickBot="1">
      <c r="A16" s="186">
        <v>180000</v>
      </c>
      <c r="B16" s="187" t="s">
        <v>190</v>
      </c>
      <c r="C16" s="188">
        <v>250000</v>
      </c>
      <c r="D16" s="199">
        <v>45596</v>
      </c>
      <c r="E16" s="199">
        <v>68391</v>
      </c>
      <c r="F16" s="199">
        <v>91173</v>
      </c>
      <c r="G16" s="199">
        <v>102595</v>
      </c>
      <c r="J16" s="207"/>
    </row>
    <row r="17" spans="1:7" ht="20.100000000000001" thickBot="1">
      <c r="A17" s="192" t="s">
        <v>392</v>
      </c>
      <c r="B17" s="193"/>
      <c r="C17" s="200"/>
      <c r="D17" s="561" t="s">
        <v>390</v>
      </c>
      <c r="E17" s="562"/>
      <c r="F17" s="562"/>
      <c r="G17" s="562"/>
    </row>
  </sheetData>
  <mergeCells count="2">
    <mergeCell ref="D17:G17"/>
    <mergeCell ref="A3:C4"/>
  </mergeCells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53"/>
  <sheetViews>
    <sheetView zoomScaleNormal="100" workbookViewId="0">
      <selection activeCell="U7" sqref="U7"/>
    </sheetView>
  </sheetViews>
  <sheetFormatPr defaultColWidth="8.85546875" defaultRowHeight="11.1"/>
  <cols>
    <col min="1" max="1" width="1.7109375" style="1" customWidth="1"/>
    <col min="2" max="2" width="25.28515625" style="1" customWidth="1"/>
    <col min="3" max="4" width="8.85546875" style="1"/>
    <col min="5" max="5" width="1.7109375" style="1" customWidth="1"/>
    <col min="6" max="7" width="15.7109375" style="1" customWidth="1"/>
    <col min="8" max="8" width="14.28515625" style="1" customWidth="1"/>
    <col min="9" max="9" width="15.7109375" style="1" customWidth="1"/>
    <col min="10" max="10" width="13.140625" style="1" customWidth="1"/>
    <col min="11" max="11" width="15.140625" style="1" customWidth="1"/>
    <col min="12" max="12" width="15.7109375" style="1" customWidth="1"/>
    <col min="13" max="16384" width="8.85546875" style="1"/>
  </cols>
  <sheetData>
    <row r="1" spans="1:12" ht="14.1" customHeight="1">
      <c r="F1" s="100"/>
      <c r="G1" s="100"/>
      <c r="H1" s="201"/>
      <c r="I1" s="201"/>
      <c r="J1" s="100"/>
      <c r="K1" s="100"/>
      <c r="L1" s="100"/>
    </row>
    <row r="2" spans="1:12" ht="20.100000000000001">
      <c r="B2" s="10" t="s">
        <v>97</v>
      </c>
      <c r="F2" s="100"/>
      <c r="G2" s="100"/>
      <c r="H2" s="166"/>
      <c r="I2" s="166"/>
      <c r="J2" s="100"/>
      <c r="K2" s="100"/>
      <c r="L2" s="100"/>
    </row>
    <row r="3" spans="1:12" ht="14.1" customHeight="1">
      <c r="F3" s="100"/>
      <c r="G3" s="100"/>
      <c r="H3" s="166"/>
      <c r="I3" s="166"/>
      <c r="J3" s="100"/>
      <c r="K3" s="100"/>
      <c r="L3" s="100"/>
    </row>
    <row r="4" spans="1:12" ht="14.1">
      <c r="B4" s="7"/>
      <c r="C4" s="7"/>
      <c r="D4" s="7"/>
      <c r="E4" s="13"/>
      <c r="F4" s="8" t="s">
        <v>393</v>
      </c>
      <c r="G4" s="8"/>
      <c r="H4" s="8" t="s">
        <v>393</v>
      </c>
      <c r="I4" s="8"/>
      <c r="J4" s="8"/>
      <c r="K4" s="8"/>
      <c r="L4" s="8"/>
    </row>
    <row r="5" spans="1:12" s="2" customFormat="1" ht="12" customHeight="1">
      <c r="A5" s="1"/>
      <c r="B5" s="8"/>
      <c r="C5" s="8"/>
      <c r="D5" s="8"/>
      <c r="E5" s="13"/>
      <c r="F5" s="154" t="s">
        <v>105</v>
      </c>
      <c r="G5" s="154" t="s">
        <v>394</v>
      </c>
      <c r="H5" s="154" t="s">
        <v>105</v>
      </c>
      <c r="I5" s="154" t="s">
        <v>395</v>
      </c>
      <c r="J5" s="154"/>
      <c r="K5" s="154" t="s">
        <v>396</v>
      </c>
      <c r="L5" s="569" t="s">
        <v>28</v>
      </c>
    </row>
    <row r="6" spans="1:12" s="2" customFormat="1" ht="15" customHeight="1">
      <c r="A6" s="1"/>
      <c r="B6" s="154"/>
      <c r="C6" s="154"/>
      <c r="D6" s="154"/>
      <c r="E6" s="13"/>
      <c r="F6" s="154" t="s">
        <v>397</v>
      </c>
      <c r="G6" s="154" t="s">
        <v>398</v>
      </c>
      <c r="H6" s="154" t="s">
        <v>399</v>
      </c>
      <c r="I6" s="154" t="s">
        <v>398</v>
      </c>
      <c r="J6" s="154" t="s">
        <v>400</v>
      </c>
      <c r="K6" s="16" t="s">
        <v>401</v>
      </c>
      <c r="L6" s="569"/>
    </row>
    <row r="7" spans="1:12" s="2" customFormat="1" ht="16.350000000000001" customHeight="1">
      <c r="A7" s="1"/>
      <c r="B7" s="8"/>
      <c r="C7" s="8" t="s">
        <v>117</v>
      </c>
      <c r="D7" s="8"/>
      <c r="E7" s="13"/>
      <c r="F7" s="154" t="s">
        <v>402</v>
      </c>
      <c r="G7" s="154" t="s">
        <v>403</v>
      </c>
      <c r="H7" s="154" t="s">
        <v>404</v>
      </c>
      <c r="I7" s="154" t="s">
        <v>403</v>
      </c>
      <c r="J7" s="154" t="s">
        <v>405</v>
      </c>
      <c r="K7" s="154" t="s">
        <v>406</v>
      </c>
      <c r="L7" s="154" t="s">
        <v>407</v>
      </c>
    </row>
    <row r="8" spans="1:12" s="2" customFormat="1">
      <c r="A8" s="1"/>
      <c r="B8" s="154" t="s">
        <v>125</v>
      </c>
      <c r="C8" s="154" t="s">
        <v>126</v>
      </c>
      <c r="D8" s="154" t="s">
        <v>127</v>
      </c>
      <c r="E8" s="13"/>
      <c r="F8" s="154" t="s">
        <v>259</v>
      </c>
      <c r="G8" s="154" t="s">
        <v>130</v>
      </c>
      <c r="H8" s="154" t="s">
        <v>259</v>
      </c>
      <c r="I8" s="154" t="s">
        <v>130</v>
      </c>
      <c r="J8" s="154" t="s">
        <v>130</v>
      </c>
      <c r="K8" s="154" t="s">
        <v>130</v>
      </c>
      <c r="L8" s="154" t="s">
        <v>259</v>
      </c>
    </row>
    <row r="9" spans="1:12" ht="5.0999999999999996" customHeight="1"/>
    <row r="10" spans="1:12" ht="17.100000000000001" thickBot="1">
      <c r="B10" s="12" t="s">
        <v>131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customFormat="1" ht="5.0999999999999996" customHeight="1"/>
    <row r="12" spans="1:12" ht="10.35" customHeight="1">
      <c r="B12" s="3" t="str">
        <f>"Muni / City Pop: "&amp;TEXT(C12,"#,0")&amp;" - "&amp;TEXT(D12,"#,0")</f>
        <v>Muni / City Pop: 0 - 3,999</v>
      </c>
      <c r="C12" s="3">
        <v>0</v>
      </c>
      <c r="D12" s="3">
        <v>3999</v>
      </c>
      <c r="F12" s="18">
        <v>2436</v>
      </c>
      <c r="G12" s="18">
        <v>1086</v>
      </c>
      <c r="H12" s="18">
        <v>2924</v>
      </c>
      <c r="I12" s="18">
        <v>1304</v>
      </c>
      <c r="J12" s="18">
        <v>819</v>
      </c>
      <c r="K12" s="18">
        <v>6040</v>
      </c>
      <c r="L12" s="14" t="s">
        <v>133</v>
      </c>
    </row>
    <row r="13" spans="1:12">
      <c r="B13" s="3" t="str">
        <f t="shared" ref="B13:B23" si="0">"Muni / City Pop: "&amp;TEXT(C13,"#,0")&amp;" - "&amp;TEXT(D13,"#,0")</f>
        <v>Muni / City Pop: 4,000 - 8,999</v>
      </c>
      <c r="C13" s="3">
        <f>D12+1</f>
        <v>4000</v>
      </c>
      <c r="D13" s="3">
        <v>8999</v>
      </c>
      <c r="F13" s="4">
        <v>3570</v>
      </c>
      <c r="G13" s="4">
        <v>1587</v>
      </c>
      <c r="H13" s="4">
        <v>4284</v>
      </c>
      <c r="I13" s="4">
        <v>1903</v>
      </c>
      <c r="J13" s="4">
        <v>1185</v>
      </c>
      <c r="K13" s="4">
        <v>7108</v>
      </c>
      <c r="L13" s="14" t="s">
        <v>133</v>
      </c>
    </row>
    <row r="14" spans="1:12" ht="12" customHeight="1">
      <c r="B14" s="3" t="str">
        <f t="shared" si="0"/>
        <v>Muni / City Pop: 9,000 - 14,999</v>
      </c>
      <c r="C14" s="3">
        <f t="shared" ref="C14:C22" si="1">D13+1</f>
        <v>9000</v>
      </c>
      <c r="D14" s="3">
        <v>14999</v>
      </c>
      <c r="F14" s="4">
        <v>5540</v>
      </c>
      <c r="G14" s="4">
        <v>2461</v>
      </c>
      <c r="H14" s="4">
        <v>6647</v>
      </c>
      <c r="I14" s="4">
        <v>2954</v>
      </c>
      <c r="J14" s="4">
        <v>1854</v>
      </c>
      <c r="K14" s="4">
        <v>7893</v>
      </c>
      <c r="L14" s="14" t="s">
        <v>133</v>
      </c>
    </row>
    <row r="15" spans="1:12">
      <c r="B15" s="3" t="str">
        <f t="shared" si="0"/>
        <v>Muni / City Pop: 15,000 - 21,999</v>
      </c>
      <c r="C15" s="3">
        <f t="shared" si="1"/>
        <v>15000</v>
      </c>
      <c r="D15" s="3">
        <v>21999</v>
      </c>
      <c r="F15" s="4">
        <v>7409</v>
      </c>
      <c r="G15" s="4">
        <v>3296</v>
      </c>
      <c r="H15" s="4">
        <v>8890</v>
      </c>
      <c r="I15" s="4">
        <v>3955</v>
      </c>
      <c r="J15" s="4">
        <v>2470</v>
      </c>
      <c r="K15" s="4">
        <v>9210</v>
      </c>
      <c r="L15" s="14" t="s">
        <v>133</v>
      </c>
    </row>
    <row r="16" spans="1:12">
      <c r="B16" s="3" t="str">
        <f t="shared" si="0"/>
        <v>Muni / City Pop: 22,000 - 29,999</v>
      </c>
      <c r="C16" s="3">
        <f t="shared" si="1"/>
        <v>22000</v>
      </c>
      <c r="D16" s="3">
        <v>29999</v>
      </c>
      <c r="F16" s="4">
        <v>9296</v>
      </c>
      <c r="G16" s="4">
        <v>4130</v>
      </c>
      <c r="H16" s="4">
        <v>11155</v>
      </c>
      <c r="I16" s="4">
        <v>4956</v>
      </c>
      <c r="J16" s="4">
        <v>3104</v>
      </c>
      <c r="K16" s="4">
        <v>11039</v>
      </c>
      <c r="L16" s="14" t="s">
        <v>133</v>
      </c>
    </row>
    <row r="17" spans="2:15">
      <c r="B17" s="3" t="str">
        <f t="shared" si="0"/>
        <v>Muni / City Pop: 30,000 - 44,999</v>
      </c>
      <c r="C17" s="3">
        <f t="shared" si="1"/>
        <v>30000</v>
      </c>
      <c r="D17" s="3">
        <v>44999</v>
      </c>
      <c r="F17" s="4">
        <v>12399</v>
      </c>
      <c r="G17" s="4">
        <v>5506</v>
      </c>
      <c r="H17" s="4">
        <v>14878</v>
      </c>
      <c r="I17" s="4">
        <v>6608</v>
      </c>
      <c r="J17" s="4">
        <v>4138</v>
      </c>
      <c r="K17" s="4">
        <v>13148</v>
      </c>
      <c r="L17" s="14" t="s">
        <v>133</v>
      </c>
    </row>
    <row r="18" spans="2:15">
      <c r="B18" s="3" t="str">
        <f t="shared" si="0"/>
        <v>Muni / City Pop: 45,000 - 59,999</v>
      </c>
      <c r="C18" s="3">
        <f t="shared" si="1"/>
        <v>45000</v>
      </c>
      <c r="D18" s="3">
        <v>59999</v>
      </c>
      <c r="F18" s="4">
        <v>15201</v>
      </c>
      <c r="G18" s="4">
        <v>6758</v>
      </c>
      <c r="H18" s="4">
        <v>18241</v>
      </c>
      <c r="I18" s="4">
        <v>8111</v>
      </c>
      <c r="J18" s="4">
        <v>5073</v>
      </c>
      <c r="K18" s="4">
        <v>15242</v>
      </c>
      <c r="L18" s="14" t="s">
        <v>133</v>
      </c>
    </row>
    <row r="19" spans="2:15">
      <c r="B19" s="3" t="str">
        <f t="shared" si="0"/>
        <v>Muni / City Pop: 60,000 - 89,999</v>
      </c>
      <c r="C19" s="3">
        <f t="shared" si="1"/>
        <v>60000</v>
      </c>
      <c r="D19" s="3">
        <v>89999</v>
      </c>
      <c r="F19" s="4">
        <v>18021</v>
      </c>
      <c r="G19" s="4">
        <v>8011</v>
      </c>
      <c r="H19" s="4">
        <v>21625</v>
      </c>
      <c r="I19" s="4">
        <v>9610</v>
      </c>
      <c r="J19" s="4">
        <v>6006</v>
      </c>
      <c r="K19" s="4">
        <v>17346</v>
      </c>
      <c r="L19" s="14" t="s">
        <v>133</v>
      </c>
    </row>
    <row r="20" spans="2:15">
      <c r="B20" s="3" t="str">
        <f t="shared" si="0"/>
        <v>Muni / City Pop: 90,000 - 119,999</v>
      </c>
      <c r="C20" s="3">
        <f t="shared" si="1"/>
        <v>90000</v>
      </c>
      <c r="D20" s="3">
        <v>119999</v>
      </c>
      <c r="F20" s="4">
        <v>20558</v>
      </c>
      <c r="G20" s="4">
        <v>9136</v>
      </c>
      <c r="H20" s="4">
        <v>24668</v>
      </c>
      <c r="I20" s="4">
        <v>10964</v>
      </c>
      <c r="J20" s="4">
        <v>6860</v>
      </c>
      <c r="K20" s="4">
        <v>18406</v>
      </c>
      <c r="L20" s="14" t="s">
        <v>133</v>
      </c>
    </row>
    <row r="21" spans="2:15">
      <c r="B21" s="3" t="str">
        <f t="shared" si="0"/>
        <v>Muni / City Pop: 120,000 - 149,999</v>
      </c>
      <c r="C21" s="3">
        <f t="shared" si="1"/>
        <v>120000</v>
      </c>
      <c r="D21" s="3">
        <v>149999</v>
      </c>
      <c r="F21" s="4">
        <v>23379</v>
      </c>
      <c r="G21" s="4">
        <v>10387</v>
      </c>
      <c r="H21" s="4">
        <v>28053</v>
      </c>
      <c r="I21" s="4">
        <v>12464</v>
      </c>
      <c r="J21" s="4">
        <v>7794</v>
      </c>
      <c r="K21" s="4">
        <v>20499</v>
      </c>
      <c r="L21" s="14" t="s">
        <v>133</v>
      </c>
    </row>
    <row r="22" spans="2:15">
      <c r="B22" s="3" t="str">
        <f t="shared" si="0"/>
        <v>Muni / City Pop: 150,000 - 179,999</v>
      </c>
      <c r="C22" s="3">
        <f t="shared" si="1"/>
        <v>150000</v>
      </c>
      <c r="D22" s="3">
        <v>179999</v>
      </c>
      <c r="F22" s="4">
        <v>26182</v>
      </c>
      <c r="G22" s="4">
        <v>11638</v>
      </c>
      <c r="H22" s="4">
        <v>31418</v>
      </c>
      <c r="I22" s="4">
        <v>13968</v>
      </c>
      <c r="J22" s="4">
        <v>8729</v>
      </c>
      <c r="K22" s="4">
        <v>23661</v>
      </c>
      <c r="L22" s="14" t="s">
        <v>133</v>
      </c>
    </row>
    <row r="23" spans="2:15">
      <c r="B23" s="3" t="str">
        <f t="shared" si="0"/>
        <v>Muni / City Pop: 180,000 - 249,999</v>
      </c>
      <c r="C23" s="3">
        <v>180000</v>
      </c>
      <c r="D23" s="3">
        <v>249999</v>
      </c>
      <c r="F23" s="4">
        <v>29001</v>
      </c>
      <c r="G23" s="4">
        <v>12890</v>
      </c>
      <c r="H23" s="4">
        <v>34801</v>
      </c>
      <c r="I23" s="4">
        <v>15467</v>
      </c>
      <c r="J23" s="4">
        <v>9662</v>
      </c>
      <c r="K23" s="4">
        <v>26806</v>
      </c>
      <c r="L23" s="14" t="s">
        <v>133</v>
      </c>
      <c r="N23" s="4"/>
    </row>
    <row r="24" spans="2:15">
      <c r="B24" s="3" t="str">
        <f>"Muni / City Pop: "&amp;TEXT(C24,"#,0")</f>
        <v>Muni / City Pop: 250,000</v>
      </c>
      <c r="C24" s="15">
        <v>250000</v>
      </c>
      <c r="D24" s="6" t="s">
        <v>132</v>
      </c>
      <c r="F24" s="14" t="s">
        <v>133</v>
      </c>
      <c r="G24" s="14" t="s">
        <v>133</v>
      </c>
      <c r="H24" s="14" t="s">
        <v>133</v>
      </c>
      <c r="I24" s="14" t="s">
        <v>133</v>
      </c>
      <c r="J24" s="14" t="s">
        <v>133</v>
      </c>
      <c r="K24" s="14" t="s">
        <v>133</v>
      </c>
      <c r="L24" s="14" t="s">
        <v>133</v>
      </c>
      <c r="N24" s="206"/>
      <c r="O24" s="206"/>
    </row>
    <row r="26" spans="2:15" ht="17.100000000000001" thickBot="1">
      <c r="B26" s="12" t="s">
        <v>134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5" customFormat="1" ht="5.0999999999999996" customHeight="1"/>
    <row r="28" spans="2:15" ht="10.35" customHeight="1">
      <c r="B28" s="3" t="str">
        <f>"County Pop: "&amp;TEXT(C28,"#,0")&amp;" - "&amp;TEXT(D28,"#,0")</f>
        <v>County Pop: 0 - 9,999</v>
      </c>
      <c r="C28" s="3">
        <v>0</v>
      </c>
      <c r="D28" s="3">
        <v>9999</v>
      </c>
      <c r="F28" s="18">
        <v>2436</v>
      </c>
      <c r="G28" s="18">
        <v>1086</v>
      </c>
      <c r="H28" s="18">
        <v>2924</v>
      </c>
      <c r="I28" s="18">
        <v>1304</v>
      </c>
      <c r="J28" s="18">
        <v>819</v>
      </c>
      <c r="K28" s="18">
        <v>1302</v>
      </c>
      <c r="L28" s="14" t="s">
        <v>133</v>
      </c>
    </row>
    <row r="29" spans="2:15">
      <c r="B29" s="3" t="str">
        <f t="shared" ref="B29:B43" si="2">"County Pop: "&amp;TEXT(C29,"#,0")&amp;" - "&amp;TEXT(D29,"#,0")</f>
        <v>County Pop: 10,000 - 19,999</v>
      </c>
      <c r="C29" s="3">
        <f>D28+1</f>
        <v>10000</v>
      </c>
      <c r="D29" s="3">
        <v>19999</v>
      </c>
      <c r="F29" s="4">
        <v>3570</v>
      </c>
      <c r="G29" s="4">
        <v>1587</v>
      </c>
      <c r="H29" s="4">
        <v>4284</v>
      </c>
      <c r="I29" s="4">
        <v>1903</v>
      </c>
      <c r="J29" s="4">
        <v>1185</v>
      </c>
      <c r="K29" s="4">
        <v>1902</v>
      </c>
      <c r="L29" s="14" t="s">
        <v>133</v>
      </c>
    </row>
    <row r="30" spans="2:15">
      <c r="B30" s="3" t="str">
        <f t="shared" si="2"/>
        <v>County Pop: 20,000 - 29,999</v>
      </c>
      <c r="C30" s="3">
        <f t="shared" ref="C30:C43" si="3">D29+1</f>
        <v>20000</v>
      </c>
      <c r="D30" s="3">
        <v>29999</v>
      </c>
      <c r="F30" s="4">
        <v>5724</v>
      </c>
      <c r="G30" s="4">
        <v>2544</v>
      </c>
      <c r="H30" s="4">
        <v>6869</v>
      </c>
      <c r="I30" s="4">
        <v>3053</v>
      </c>
      <c r="J30" s="4">
        <v>1902</v>
      </c>
      <c r="K30" s="4">
        <v>3054</v>
      </c>
      <c r="L30" s="14" t="s">
        <v>133</v>
      </c>
    </row>
    <row r="31" spans="2:15">
      <c r="B31" s="3" t="str">
        <f t="shared" si="2"/>
        <v>County Pop: 30,000 - 39,999</v>
      </c>
      <c r="C31" s="3">
        <f t="shared" si="3"/>
        <v>30000</v>
      </c>
      <c r="D31" s="3">
        <v>39999</v>
      </c>
      <c r="F31" s="4">
        <v>7226</v>
      </c>
      <c r="G31" s="4">
        <v>3211</v>
      </c>
      <c r="H31" s="4">
        <v>8671</v>
      </c>
      <c r="I31" s="4">
        <v>3855</v>
      </c>
      <c r="J31" s="4">
        <v>2402</v>
      </c>
      <c r="K31" s="4">
        <v>3856</v>
      </c>
      <c r="L31" s="14" t="s">
        <v>133</v>
      </c>
    </row>
    <row r="32" spans="2:15">
      <c r="B32" s="3" t="str">
        <f t="shared" si="2"/>
        <v>County Pop: 40,000 - 59,999</v>
      </c>
      <c r="C32" s="3">
        <f t="shared" si="3"/>
        <v>40000</v>
      </c>
      <c r="D32" s="3">
        <v>59999</v>
      </c>
      <c r="F32" s="4">
        <v>9296</v>
      </c>
      <c r="G32" s="4">
        <v>4130</v>
      </c>
      <c r="H32" s="4">
        <v>11155</v>
      </c>
      <c r="I32" s="4">
        <v>4956</v>
      </c>
      <c r="J32" s="4">
        <v>3104</v>
      </c>
      <c r="K32" s="4">
        <v>4956</v>
      </c>
      <c r="L32" s="14" t="s">
        <v>133</v>
      </c>
    </row>
    <row r="33" spans="2:12">
      <c r="B33" s="3" t="str">
        <f t="shared" si="2"/>
        <v>County Pop: 60,000 - 89,999</v>
      </c>
      <c r="C33" s="3">
        <f t="shared" si="3"/>
        <v>60000</v>
      </c>
      <c r="D33" s="3">
        <v>89999</v>
      </c>
      <c r="F33" s="4">
        <v>12399</v>
      </c>
      <c r="G33" s="4">
        <v>5506</v>
      </c>
      <c r="H33" s="4">
        <v>14878</v>
      </c>
      <c r="I33" s="4">
        <v>6608</v>
      </c>
      <c r="J33" s="4">
        <v>4138</v>
      </c>
      <c r="K33" s="4">
        <v>6608</v>
      </c>
      <c r="L33" s="14" t="s">
        <v>133</v>
      </c>
    </row>
    <row r="34" spans="2:12">
      <c r="B34" s="3" t="str">
        <f t="shared" si="2"/>
        <v>County Pop: 90,000 - 119,999</v>
      </c>
      <c r="C34" s="3">
        <f t="shared" si="3"/>
        <v>90000</v>
      </c>
      <c r="D34" s="3">
        <v>119999</v>
      </c>
      <c r="F34" s="4">
        <v>15201</v>
      </c>
      <c r="G34" s="4">
        <v>6758</v>
      </c>
      <c r="H34" s="4">
        <v>18241</v>
      </c>
      <c r="I34" s="4">
        <v>8111</v>
      </c>
      <c r="J34" s="4">
        <v>5073</v>
      </c>
      <c r="K34" s="4">
        <v>8110</v>
      </c>
      <c r="L34" s="14" t="s">
        <v>133</v>
      </c>
    </row>
    <row r="35" spans="2:12">
      <c r="B35" s="3" t="str">
        <f t="shared" si="2"/>
        <v>County Pop: 120,000 - 149,999</v>
      </c>
      <c r="C35" s="3">
        <f t="shared" si="3"/>
        <v>120000</v>
      </c>
      <c r="D35" s="3">
        <v>149999</v>
      </c>
      <c r="F35" s="4">
        <v>17921</v>
      </c>
      <c r="G35" s="4">
        <v>7967</v>
      </c>
      <c r="H35" s="4">
        <v>21505</v>
      </c>
      <c r="I35" s="4">
        <v>9563</v>
      </c>
      <c r="J35" s="4">
        <v>5974</v>
      </c>
      <c r="K35" s="4">
        <v>9563</v>
      </c>
      <c r="L35" s="14" t="s">
        <v>133</v>
      </c>
    </row>
    <row r="36" spans="2:12">
      <c r="B36" s="3" t="str">
        <f t="shared" si="2"/>
        <v>County Pop: 150,000 - 179,999</v>
      </c>
      <c r="C36" s="3">
        <f t="shared" si="3"/>
        <v>150000</v>
      </c>
      <c r="D36" s="3">
        <v>179999</v>
      </c>
      <c r="F36" s="4">
        <v>20741</v>
      </c>
      <c r="G36" s="4">
        <v>9219</v>
      </c>
      <c r="H36" s="4">
        <v>24890</v>
      </c>
      <c r="I36" s="4">
        <v>11063</v>
      </c>
      <c r="J36" s="4">
        <v>6909</v>
      </c>
      <c r="K36" s="4">
        <v>11064</v>
      </c>
      <c r="L36" s="14" t="s">
        <v>133</v>
      </c>
    </row>
    <row r="37" spans="2:12">
      <c r="B37" s="3" t="str">
        <f t="shared" si="2"/>
        <v>County Pop: 180,000 - 249,999</v>
      </c>
      <c r="C37" s="3">
        <f t="shared" si="3"/>
        <v>180000</v>
      </c>
      <c r="D37" s="3">
        <v>249999</v>
      </c>
      <c r="F37" s="4">
        <v>23379</v>
      </c>
      <c r="G37" s="4">
        <v>10387</v>
      </c>
      <c r="H37" s="4">
        <v>28053</v>
      </c>
      <c r="I37" s="4">
        <v>12464</v>
      </c>
      <c r="J37" s="4">
        <v>7794</v>
      </c>
      <c r="K37" s="4">
        <v>12466</v>
      </c>
      <c r="L37" s="14" t="s">
        <v>133</v>
      </c>
    </row>
    <row r="38" spans="2:12">
      <c r="B38" s="3" t="str">
        <f t="shared" si="2"/>
        <v>County Pop: 250,000 - 349,999</v>
      </c>
      <c r="C38" s="3">
        <f t="shared" si="3"/>
        <v>250000</v>
      </c>
      <c r="D38" s="3">
        <v>349999</v>
      </c>
      <c r="F38" s="4">
        <v>26182</v>
      </c>
      <c r="G38" s="4">
        <v>11638</v>
      </c>
      <c r="H38" s="4">
        <v>31418</v>
      </c>
      <c r="I38" s="4">
        <v>13968</v>
      </c>
      <c r="J38" s="4">
        <v>8729</v>
      </c>
      <c r="K38" s="4">
        <v>13968</v>
      </c>
      <c r="L38" s="14" t="s">
        <v>133</v>
      </c>
    </row>
    <row r="39" spans="2:12">
      <c r="B39" s="3" t="str">
        <f t="shared" si="2"/>
        <v>County Pop: 350,000 - 500,000</v>
      </c>
      <c r="C39" s="3">
        <f t="shared" si="3"/>
        <v>350000</v>
      </c>
      <c r="D39" s="3">
        <v>500000</v>
      </c>
      <c r="F39" s="4">
        <v>29001</v>
      </c>
      <c r="G39" s="4">
        <v>12890</v>
      </c>
      <c r="H39" s="4">
        <v>34801</v>
      </c>
      <c r="I39" s="4">
        <v>15467</v>
      </c>
      <c r="J39" s="4">
        <v>9662</v>
      </c>
      <c r="K39" s="4">
        <v>15468</v>
      </c>
      <c r="L39" s="14" t="s">
        <v>133</v>
      </c>
    </row>
    <row r="40" spans="2:12">
      <c r="B40" s="3" t="str">
        <f t="shared" si="2"/>
        <v>County Pop: 500,001 - 649,999</v>
      </c>
      <c r="C40" s="3">
        <f t="shared" si="3"/>
        <v>500001</v>
      </c>
      <c r="D40" s="3">
        <v>649999</v>
      </c>
      <c r="F40" s="4">
        <v>33358</v>
      </c>
      <c r="G40" s="4">
        <v>14817</v>
      </c>
      <c r="H40" s="4">
        <v>40028</v>
      </c>
      <c r="I40" s="4">
        <v>17781</v>
      </c>
      <c r="J40" s="4">
        <v>11112</v>
      </c>
      <c r="K40" s="4">
        <v>17788</v>
      </c>
      <c r="L40" s="14" t="s">
        <v>133</v>
      </c>
    </row>
    <row r="41" spans="2:12">
      <c r="B41" s="3" t="str">
        <f t="shared" si="2"/>
        <v>County Pop: 650,000 - 799,999</v>
      </c>
      <c r="C41" s="3">
        <f t="shared" si="3"/>
        <v>650000</v>
      </c>
      <c r="D41" s="3">
        <v>799999</v>
      </c>
      <c r="F41" s="4">
        <v>38362</v>
      </c>
      <c r="G41" s="4">
        <v>17037</v>
      </c>
      <c r="H41" s="4">
        <v>46035</v>
      </c>
      <c r="I41" s="4">
        <v>20445</v>
      </c>
      <c r="J41" s="4">
        <v>12782</v>
      </c>
      <c r="K41" s="4">
        <v>20458</v>
      </c>
      <c r="L41" s="14" t="s">
        <v>133</v>
      </c>
    </row>
    <row r="42" spans="2:12">
      <c r="B42" s="3" t="str">
        <f t="shared" si="2"/>
        <v>County Pop: 800,000 - 949,999</v>
      </c>
      <c r="C42" s="3">
        <f t="shared" si="3"/>
        <v>800000</v>
      </c>
      <c r="D42" s="3">
        <v>949999</v>
      </c>
      <c r="F42" s="4">
        <v>44119</v>
      </c>
      <c r="G42" s="4">
        <v>19589</v>
      </c>
      <c r="H42" s="4">
        <v>52942</v>
      </c>
      <c r="I42" s="208">
        <v>23507</v>
      </c>
      <c r="J42" s="4">
        <v>14701</v>
      </c>
      <c r="K42" s="4">
        <v>23527</v>
      </c>
      <c r="L42" s="14" t="s">
        <v>133</v>
      </c>
    </row>
    <row r="43" spans="2:12">
      <c r="B43" s="3" t="str">
        <f t="shared" si="2"/>
        <v>County Pop: 950,000 - 1,100,000</v>
      </c>
      <c r="C43" s="3">
        <f t="shared" si="3"/>
        <v>950000</v>
      </c>
      <c r="D43" s="3">
        <v>1100000</v>
      </c>
      <c r="F43" s="4">
        <v>50744</v>
      </c>
      <c r="G43" s="4">
        <v>22526</v>
      </c>
      <c r="H43" s="4">
        <v>60893</v>
      </c>
      <c r="I43" s="4">
        <v>27032</v>
      </c>
      <c r="J43" s="4">
        <v>16920</v>
      </c>
      <c r="K43" s="4">
        <v>27065</v>
      </c>
      <c r="L43" s="14" t="s">
        <v>133</v>
      </c>
    </row>
    <row r="44" spans="2:12">
      <c r="B44" s="3" t="str">
        <f>"County Pop: "&amp;TEXT(C44,"#,0")</f>
        <v>County Pop: &gt;1,100,000</v>
      </c>
      <c r="C44" s="5" t="s">
        <v>135</v>
      </c>
      <c r="D44" s="6" t="s">
        <v>132</v>
      </c>
      <c r="F44" s="14" t="s">
        <v>133</v>
      </c>
      <c r="G44" s="14" t="s">
        <v>133</v>
      </c>
      <c r="H44" s="14" t="s">
        <v>133</v>
      </c>
      <c r="I44" s="14" t="s">
        <v>133</v>
      </c>
      <c r="J44" s="14" t="s">
        <v>133</v>
      </c>
      <c r="K44" s="14" t="s">
        <v>133</v>
      </c>
      <c r="L44" s="14" t="s">
        <v>133</v>
      </c>
    </row>
    <row r="46" spans="2:12" ht="17.100000000000001" thickBot="1">
      <c r="B46" s="12" t="s">
        <v>142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2:12" customFormat="1" ht="5.0999999999999996" customHeight="1"/>
    <row r="48" spans="2:12" ht="10.35" customHeight="1">
      <c r="B48" s="3" t="s">
        <v>154</v>
      </c>
      <c r="C48" s="6" t="s">
        <v>132</v>
      </c>
      <c r="D48" s="6" t="s">
        <v>132</v>
      </c>
      <c r="F48" s="44" t="s">
        <v>155</v>
      </c>
      <c r="G48" s="44" t="s">
        <v>155</v>
      </c>
      <c r="H48" s="44" t="s">
        <v>155</v>
      </c>
      <c r="I48" s="44" t="s">
        <v>155</v>
      </c>
      <c r="J48" s="44" t="s">
        <v>155</v>
      </c>
      <c r="K48" s="44" t="s">
        <v>155</v>
      </c>
      <c r="L48" s="44" t="s">
        <v>155</v>
      </c>
    </row>
    <row r="49" spans="2:12" ht="5.0999999999999996" customHeight="1"/>
    <row r="50" spans="2:12" ht="5.0999999999999996" customHeight="1">
      <c r="B50" s="37"/>
      <c r="C50" s="37"/>
      <c r="D50" s="37"/>
      <c r="E50" s="37"/>
      <c r="F50" s="37"/>
      <c r="G50" s="37"/>
      <c r="H50" s="37"/>
      <c r="I50" s="37"/>
      <c r="L50" s="37"/>
    </row>
    <row r="51" spans="2:12">
      <c r="B51" s="17" t="s">
        <v>408</v>
      </c>
    </row>
    <row r="52" spans="2:12">
      <c r="B52" s="17" t="s">
        <v>409</v>
      </c>
    </row>
    <row r="53" spans="2:12">
      <c r="B53" s="17" t="s">
        <v>410</v>
      </c>
    </row>
  </sheetData>
  <mergeCells count="1">
    <mergeCell ref="L5:L6"/>
  </mergeCells>
  <conditionalFormatting sqref="B12:L24 B28:L44 B48:L48">
    <cfRule type="expression" dxfId="9" priority="7">
      <formula>MOD(ROW(),2)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3"/>
  <sheetViews>
    <sheetView workbookViewId="0">
      <selection activeCell="B5" sqref="B5"/>
    </sheetView>
  </sheetViews>
  <sheetFormatPr defaultColWidth="8.85546875" defaultRowHeight="15"/>
  <cols>
    <col min="1" max="1" width="10.28515625" style="64" customWidth="1"/>
    <col min="2" max="2" width="3.140625" style="64" customWidth="1"/>
    <col min="3" max="3" width="9.7109375" style="64" customWidth="1"/>
    <col min="4" max="4" width="16" style="64" customWidth="1"/>
    <col min="5" max="5" width="15.140625" style="64" customWidth="1"/>
    <col min="6" max="6" width="14.28515625" style="64" customWidth="1"/>
    <col min="7" max="7" width="15.7109375" style="64" customWidth="1"/>
    <col min="8" max="16384" width="8.85546875" style="64"/>
  </cols>
  <sheetData>
    <row r="1" spans="1:7" ht="15.95" thickBot="1"/>
    <row r="2" spans="1:7" ht="21.95" thickBot="1">
      <c r="A2" s="570" t="s">
        <v>411</v>
      </c>
      <c r="B2" s="571"/>
      <c r="C2" s="571"/>
      <c r="D2" s="571"/>
      <c r="E2" s="572"/>
      <c r="F2" s="571"/>
      <c r="G2" s="571"/>
    </row>
    <row r="3" spans="1:7" ht="15" customHeight="1">
      <c r="A3" s="573" t="s">
        <v>412</v>
      </c>
      <c r="B3" s="574"/>
      <c r="C3" s="574"/>
      <c r="D3" s="65" t="s">
        <v>413</v>
      </c>
      <c r="E3" s="155" t="s">
        <v>414</v>
      </c>
      <c r="F3" s="66" t="s">
        <v>51</v>
      </c>
      <c r="G3" s="156" t="s">
        <v>48</v>
      </c>
    </row>
    <row r="4" spans="1:7" ht="17.100000000000001" thickBot="1">
      <c r="A4" s="575"/>
      <c r="B4" s="576"/>
      <c r="C4" s="576"/>
      <c r="D4" s="67" t="s">
        <v>389</v>
      </c>
      <c r="E4" s="68" t="s">
        <v>389</v>
      </c>
      <c r="F4" s="69" t="s">
        <v>389</v>
      </c>
      <c r="G4" s="70" t="s">
        <v>389</v>
      </c>
    </row>
    <row r="5" spans="1:7">
      <c r="A5" s="71">
        <v>0</v>
      </c>
      <c r="B5" s="72" t="s">
        <v>190</v>
      </c>
      <c r="C5" s="73">
        <v>100000</v>
      </c>
      <c r="D5" s="137">
        <v>3358</v>
      </c>
      <c r="E5" s="137">
        <v>1171</v>
      </c>
      <c r="F5" s="137">
        <v>1171</v>
      </c>
      <c r="G5" s="137">
        <v>1714</v>
      </c>
    </row>
    <row r="6" spans="1:7">
      <c r="A6" s="74">
        <v>100001</v>
      </c>
      <c r="B6" s="75" t="s">
        <v>190</v>
      </c>
      <c r="C6" s="76">
        <v>150000</v>
      </c>
      <c r="D6" s="138">
        <v>4510</v>
      </c>
      <c r="E6" s="138">
        <v>1566</v>
      </c>
      <c r="F6" s="138">
        <v>1566</v>
      </c>
      <c r="G6" s="138">
        <v>2299</v>
      </c>
    </row>
    <row r="7" spans="1:7">
      <c r="A7" s="77">
        <v>150001</v>
      </c>
      <c r="B7" s="78" t="s">
        <v>190</v>
      </c>
      <c r="C7" s="79">
        <v>200000</v>
      </c>
      <c r="D7" s="137">
        <v>5972</v>
      </c>
      <c r="E7" s="137">
        <v>2092</v>
      </c>
      <c r="F7" s="137">
        <v>2092</v>
      </c>
      <c r="G7" s="137">
        <v>3068</v>
      </c>
    </row>
    <row r="8" spans="1:7">
      <c r="A8" s="74">
        <v>200001</v>
      </c>
      <c r="B8" s="75" t="s">
        <v>190</v>
      </c>
      <c r="C8" s="76">
        <v>300000</v>
      </c>
      <c r="D8" s="138">
        <v>8973</v>
      </c>
      <c r="E8" s="138">
        <v>3121</v>
      </c>
      <c r="F8" s="138">
        <v>3121</v>
      </c>
      <c r="G8" s="138">
        <v>4571</v>
      </c>
    </row>
    <row r="9" spans="1:7">
      <c r="A9" s="77">
        <v>300001</v>
      </c>
      <c r="B9" s="78" t="s">
        <v>190</v>
      </c>
      <c r="C9" s="79">
        <v>400000</v>
      </c>
      <c r="D9" s="137">
        <v>10650</v>
      </c>
      <c r="E9" s="137">
        <v>3685</v>
      </c>
      <c r="F9" s="137">
        <v>3685</v>
      </c>
      <c r="G9" s="137">
        <v>5420</v>
      </c>
    </row>
    <row r="10" spans="1:7">
      <c r="A10" s="74">
        <v>400001</v>
      </c>
      <c r="B10" s="75" t="s">
        <v>190</v>
      </c>
      <c r="C10" s="76">
        <v>500000</v>
      </c>
      <c r="D10" s="138">
        <v>12817</v>
      </c>
      <c r="E10" s="138">
        <v>4360</v>
      </c>
      <c r="F10" s="138">
        <v>4360</v>
      </c>
      <c r="G10" s="138">
        <v>6398</v>
      </c>
    </row>
    <row r="11" spans="1:7">
      <c r="A11" s="77">
        <v>500001</v>
      </c>
      <c r="B11" s="78" t="s">
        <v>190</v>
      </c>
      <c r="C11" s="79">
        <v>600000</v>
      </c>
      <c r="D11" s="137">
        <v>15368</v>
      </c>
      <c r="E11" s="137">
        <v>5233</v>
      </c>
      <c r="F11" s="137">
        <v>5233</v>
      </c>
      <c r="G11" s="137">
        <v>7675</v>
      </c>
    </row>
    <row r="12" spans="1:7">
      <c r="A12" s="74">
        <v>600001</v>
      </c>
      <c r="B12" s="75" t="s">
        <v>190</v>
      </c>
      <c r="C12" s="76">
        <v>700000</v>
      </c>
      <c r="D12" s="138">
        <v>17928</v>
      </c>
      <c r="E12" s="138">
        <v>6095</v>
      </c>
      <c r="F12" s="138">
        <v>6095</v>
      </c>
      <c r="G12" s="138">
        <v>8968</v>
      </c>
    </row>
    <row r="13" spans="1:7">
      <c r="A13" s="77">
        <v>700001</v>
      </c>
      <c r="B13" s="78" t="s">
        <v>190</v>
      </c>
      <c r="C13" s="79">
        <v>800000</v>
      </c>
      <c r="D13" s="137">
        <v>20468</v>
      </c>
      <c r="E13" s="137">
        <v>6995</v>
      </c>
      <c r="F13" s="137">
        <v>6995</v>
      </c>
      <c r="G13" s="137">
        <v>10235</v>
      </c>
    </row>
    <row r="14" spans="1:7">
      <c r="A14" s="74">
        <v>800001</v>
      </c>
      <c r="B14" s="75" t="s">
        <v>190</v>
      </c>
      <c r="C14" s="76">
        <v>900000</v>
      </c>
      <c r="D14" s="138">
        <v>23010</v>
      </c>
      <c r="E14" s="138">
        <v>7838</v>
      </c>
      <c r="F14" s="138">
        <v>7838</v>
      </c>
      <c r="G14" s="138">
        <v>11493</v>
      </c>
    </row>
    <row r="15" spans="1:7">
      <c r="A15" s="77">
        <v>900001</v>
      </c>
      <c r="B15" s="78" t="s">
        <v>190</v>
      </c>
      <c r="C15" s="79">
        <v>1000000</v>
      </c>
      <c r="D15" s="137">
        <v>23816</v>
      </c>
      <c r="E15" s="137">
        <v>8701</v>
      </c>
      <c r="F15" s="137">
        <v>8701</v>
      </c>
      <c r="G15" s="137">
        <v>12778</v>
      </c>
    </row>
    <row r="16" spans="1:7">
      <c r="A16" s="74">
        <v>1000001</v>
      </c>
      <c r="B16" s="75" t="s">
        <v>190</v>
      </c>
      <c r="C16" s="76">
        <v>1250000</v>
      </c>
      <c r="D16" s="138">
        <v>30932</v>
      </c>
      <c r="E16" s="138">
        <v>10259</v>
      </c>
      <c r="F16" s="138">
        <v>10259</v>
      </c>
      <c r="G16" s="138">
        <v>15034</v>
      </c>
    </row>
    <row r="17" spans="1:7">
      <c r="A17" s="77">
        <v>1250001</v>
      </c>
      <c r="B17" s="78" t="s">
        <v>190</v>
      </c>
      <c r="C17" s="79">
        <v>1500000</v>
      </c>
      <c r="D17" s="137">
        <v>34917</v>
      </c>
      <c r="E17" s="137">
        <v>11580</v>
      </c>
      <c r="F17" s="137">
        <v>11580</v>
      </c>
      <c r="G17" s="137">
        <v>16999</v>
      </c>
    </row>
    <row r="18" spans="1:7">
      <c r="A18" s="74">
        <v>1500001</v>
      </c>
      <c r="B18" s="75" t="s">
        <v>190</v>
      </c>
      <c r="C18" s="76">
        <v>1750000</v>
      </c>
      <c r="D18" s="138">
        <v>40730</v>
      </c>
      <c r="E18" s="138">
        <v>13503</v>
      </c>
      <c r="F18" s="138">
        <v>13503</v>
      </c>
      <c r="G18" s="138">
        <v>19815</v>
      </c>
    </row>
    <row r="19" spans="1:7">
      <c r="A19" s="77">
        <v>1750001</v>
      </c>
      <c r="B19" s="78" t="s">
        <v>190</v>
      </c>
      <c r="C19" s="79">
        <v>2000000</v>
      </c>
      <c r="D19" s="137">
        <v>45222</v>
      </c>
      <c r="E19" s="137">
        <v>14993</v>
      </c>
      <c r="F19" s="137">
        <v>14993</v>
      </c>
      <c r="G19" s="137">
        <v>22010</v>
      </c>
    </row>
    <row r="20" spans="1:7">
      <c r="A20" s="74">
        <v>2000001</v>
      </c>
      <c r="B20" s="75" t="s">
        <v>190</v>
      </c>
      <c r="C20" s="76">
        <v>2250000</v>
      </c>
      <c r="D20" s="138">
        <v>50876</v>
      </c>
      <c r="E20" s="138">
        <v>16877</v>
      </c>
      <c r="F20" s="138">
        <v>16877</v>
      </c>
      <c r="G20" s="138">
        <v>24744</v>
      </c>
    </row>
    <row r="21" spans="1:7">
      <c r="A21" s="77">
        <v>2250001</v>
      </c>
      <c r="B21" s="78" t="s">
        <v>190</v>
      </c>
      <c r="C21" s="79">
        <v>2500000</v>
      </c>
      <c r="D21" s="137">
        <v>56519</v>
      </c>
      <c r="E21" s="137">
        <v>18734</v>
      </c>
      <c r="F21" s="137">
        <v>18734</v>
      </c>
      <c r="G21" s="137">
        <v>27508</v>
      </c>
    </row>
    <row r="22" spans="1:7">
      <c r="A22" s="74">
        <v>2500001</v>
      </c>
      <c r="B22" s="75" t="s">
        <v>190</v>
      </c>
      <c r="C22" s="76">
        <v>2750000</v>
      </c>
      <c r="D22" s="138">
        <v>62042</v>
      </c>
      <c r="E22" s="138">
        <v>20225</v>
      </c>
      <c r="F22" s="138">
        <v>20225</v>
      </c>
      <c r="G22" s="138">
        <v>29666</v>
      </c>
    </row>
    <row r="23" spans="1:7">
      <c r="A23" s="77">
        <v>2750001</v>
      </c>
      <c r="B23" s="78" t="s">
        <v>190</v>
      </c>
      <c r="C23" s="79">
        <v>3000000</v>
      </c>
      <c r="D23" s="137">
        <v>67668</v>
      </c>
      <c r="E23" s="137">
        <v>22061</v>
      </c>
      <c r="F23" s="137">
        <v>22061</v>
      </c>
      <c r="G23" s="137">
        <v>32358</v>
      </c>
    </row>
    <row r="24" spans="1:7">
      <c r="A24" s="74">
        <v>3000001</v>
      </c>
      <c r="B24" s="75" t="s">
        <v>190</v>
      </c>
      <c r="C24" s="76">
        <v>3250000</v>
      </c>
      <c r="D24" s="138">
        <v>73313</v>
      </c>
      <c r="E24" s="138">
        <v>23881</v>
      </c>
      <c r="F24" s="138">
        <v>23881</v>
      </c>
      <c r="G24" s="138">
        <v>35040</v>
      </c>
    </row>
    <row r="25" spans="1:7">
      <c r="A25" s="77">
        <v>3250001</v>
      </c>
      <c r="B25" s="78" t="s">
        <v>190</v>
      </c>
      <c r="C25" s="79">
        <v>3500000</v>
      </c>
      <c r="D25" s="137">
        <v>77222</v>
      </c>
      <c r="E25" s="137">
        <v>25165</v>
      </c>
      <c r="F25" s="137">
        <v>25165</v>
      </c>
      <c r="G25" s="137">
        <v>36947</v>
      </c>
    </row>
    <row r="26" spans="1:7">
      <c r="A26" s="74">
        <v>3500001</v>
      </c>
      <c r="B26" s="75" t="s">
        <v>190</v>
      </c>
      <c r="C26" s="76">
        <v>3750000</v>
      </c>
      <c r="D26" s="138">
        <v>82755</v>
      </c>
      <c r="E26" s="138">
        <v>26937</v>
      </c>
      <c r="F26" s="138">
        <v>26937</v>
      </c>
      <c r="G26" s="138">
        <v>39569</v>
      </c>
    </row>
    <row r="27" spans="1:7">
      <c r="A27" s="77">
        <v>3750001</v>
      </c>
      <c r="B27" s="78" t="s">
        <v>190</v>
      </c>
      <c r="C27" s="79">
        <v>4000000</v>
      </c>
      <c r="D27" s="137">
        <v>88277</v>
      </c>
      <c r="E27" s="137">
        <v>28756</v>
      </c>
      <c r="F27" s="137">
        <v>28756</v>
      </c>
      <c r="G27" s="137">
        <v>42208</v>
      </c>
    </row>
    <row r="28" spans="1:7">
      <c r="A28" s="74">
        <v>4000001</v>
      </c>
      <c r="B28" s="75" t="s">
        <v>190</v>
      </c>
      <c r="C28" s="76">
        <v>4500000</v>
      </c>
      <c r="D28" s="138">
        <v>97624</v>
      </c>
      <c r="E28" s="138">
        <v>31804</v>
      </c>
      <c r="F28" s="138">
        <v>31804</v>
      </c>
      <c r="G28" s="138">
        <v>46692</v>
      </c>
    </row>
    <row r="29" spans="1:7" ht="15.95" thickBot="1">
      <c r="A29" s="80">
        <v>4500001</v>
      </c>
      <c r="B29" s="81" t="s">
        <v>190</v>
      </c>
      <c r="C29" s="82">
        <v>5000000</v>
      </c>
      <c r="D29" s="137">
        <v>108445</v>
      </c>
      <c r="E29" s="137">
        <v>35328</v>
      </c>
      <c r="F29" s="137">
        <v>35328</v>
      </c>
      <c r="G29" s="137">
        <v>51840</v>
      </c>
    </row>
    <row r="30" spans="1:7">
      <c r="A30" s="139"/>
      <c r="B30" s="139"/>
      <c r="C30" s="139"/>
      <c r="D30" s="140"/>
      <c r="E30" s="128"/>
      <c r="F30" s="141"/>
      <c r="G30" s="141"/>
    </row>
    <row r="31" spans="1:7">
      <c r="A31" s="577" t="s">
        <v>415</v>
      </c>
      <c r="B31" s="577"/>
      <c r="C31" s="577"/>
      <c r="D31" s="577"/>
      <c r="E31" s="83"/>
    </row>
    <row r="32" spans="1:7">
      <c r="A32" s="578" t="s">
        <v>416</v>
      </c>
      <c r="B32" s="578"/>
      <c r="C32" s="578"/>
      <c r="D32" s="578"/>
      <c r="E32" s="84"/>
    </row>
    <row r="33" ht="19.350000000000001" customHeight="1"/>
  </sheetData>
  <mergeCells count="4">
    <mergeCell ref="A2:G2"/>
    <mergeCell ref="A3:C4"/>
    <mergeCell ref="A31:D31"/>
    <mergeCell ref="A32:D32"/>
  </mergeCells>
  <pageMargins left="0.7" right="0.7" top="0.75" bottom="0.75" header="0.3" footer="0.3"/>
  <pageSetup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6"/>
  <sheetViews>
    <sheetView tabSelected="1" topLeftCell="E1" zoomScale="120" zoomScaleNormal="120" workbookViewId="0">
      <selection activeCell="K12" sqref="K12:K13"/>
    </sheetView>
  </sheetViews>
  <sheetFormatPr defaultColWidth="8.85546875" defaultRowHeight="12.95"/>
  <cols>
    <col min="1" max="1" width="1.7109375" style="45" customWidth="1"/>
    <col min="2" max="2" width="10.7109375" style="45" customWidth="1"/>
    <col min="3" max="3" width="25.140625" style="376" customWidth="1"/>
    <col min="4" max="4" width="21.42578125" style="376" customWidth="1"/>
    <col min="5" max="5" width="11.42578125" style="376" customWidth="1"/>
    <col min="6" max="6" width="10.7109375" style="45" customWidth="1"/>
    <col min="7" max="7" width="12.28515625" style="45" customWidth="1"/>
    <col min="8" max="8" width="2.42578125" style="45" customWidth="1"/>
    <col min="9" max="9" width="26.42578125" style="45" customWidth="1"/>
    <col min="10" max="10" width="1.28515625" style="45" customWidth="1"/>
    <col min="11" max="11" width="27.140625" style="45" customWidth="1"/>
    <col min="12" max="16384" width="8.85546875" style="45"/>
  </cols>
  <sheetData>
    <row r="1" spans="1:11" ht="15.95">
      <c r="C1" s="370"/>
      <c r="D1" s="370"/>
      <c r="E1" s="370"/>
      <c r="F1" s="371"/>
      <c r="G1" s="371"/>
      <c r="H1" s="371"/>
      <c r="I1" s="371"/>
    </row>
    <row r="2" spans="1:11" ht="15.95">
      <c r="B2" s="310" t="s">
        <v>417</v>
      </c>
      <c r="C2" s="370"/>
      <c r="D2" s="370"/>
      <c r="E2" s="370"/>
      <c r="F2" s="371"/>
      <c r="G2" s="371"/>
      <c r="H2" s="371"/>
      <c r="I2" s="371"/>
    </row>
    <row r="3" spans="1:11" ht="12.75">
      <c r="C3" s="370"/>
      <c r="D3" s="370"/>
      <c r="E3" s="370"/>
      <c r="F3" s="371"/>
      <c r="G3" s="371"/>
      <c r="H3" s="371"/>
      <c r="I3" s="371"/>
    </row>
    <row r="4" spans="1:11" ht="18" customHeight="1">
      <c r="B4" s="245"/>
      <c r="C4" s="372" t="s">
        <v>393</v>
      </c>
      <c r="D4" s="372"/>
      <c r="E4" s="372"/>
      <c r="F4" s="314"/>
      <c r="G4" s="314"/>
      <c r="I4" s="314" t="s">
        <v>28</v>
      </c>
      <c r="K4" s="595" t="s">
        <v>418</v>
      </c>
    </row>
    <row r="5" spans="1:11" s="299" customFormat="1" ht="21.95" customHeight="1">
      <c r="A5" s="45"/>
      <c r="B5" s="314"/>
      <c r="C5" s="255" t="s">
        <v>419</v>
      </c>
      <c r="D5" s="373" t="s">
        <v>42</v>
      </c>
      <c r="E5" s="373" t="s">
        <v>420</v>
      </c>
      <c r="F5" s="374" t="s">
        <v>421</v>
      </c>
      <c r="G5" s="255" t="s">
        <v>422</v>
      </c>
      <c r="I5" s="374"/>
      <c r="K5" s="595" t="s">
        <v>423</v>
      </c>
    </row>
    <row r="6" spans="1:11" s="299" customFormat="1" ht="15" customHeight="1">
      <c r="A6" s="45"/>
      <c r="B6" s="255"/>
      <c r="C6" s="255" t="s">
        <v>424</v>
      </c>
      <c r="D6" s="373" t="s">
        <v>425</v>
      </c>
      <c r="E6" s="373" t="s">
        <v>426</v>
      </c>
      <c r="F6" s="374" t="s">
        <v>427</v>
      </c>
      <c r="G6" s="255" t="s">
        <v>428</v>
      </c>
      <c r="I6" s="374" t="s">
        <v>429</v>
      </c>
      <c r="K6" s="374"/>
    </row>
    <row r="7" spans="1:11" s="299" customFormat="1" ht="16.350000000000001" customHeight="1">
      <c r="A7" s="45"/>
      <c r="B7" s="314"/>
      <c r="C7" s="335" t="s">
        <v>259</v>
      </c>
      <c r="D7" s="335" t="s">
        <v>259</v>
      </c>
      <c r="E7" s="372" t="s">
        <v>130</v>
      </c>
      <c r="F7" s="314" t="s">
        <v>130</v>
      </c>
      <c r="G7" s="255" t="s">
        <v>430</v>
      </c>
      <c r="I7" s="314" t="s">
        <v>259</v>
      </c>
      <c r="K7" s="314" t="s">
        <v>130</v>
      </c>
    </row>
    <row r="8" spans="1:11" s="299" customFormat="1" ht="12.75">
      <c r="A8" s="45"/>
      <c r="B8" s="255" t="s">
        <v>125</v>
      </c>
      <c r="C8" s="375" t="s">
        <v>176</v>
      </c>
      <c r="D8" s="375" t="s">
        <v>176</v>
      </c>
      <c r="E8" s="375" t="s">
        <v>176</v>
      </c>
      <c r="F8" s="255" t="s">
        <v>176</v>
      </c>
      <c r="G8" s="255" t="s">
        <v>130</v>
      </c>
      <c r="I8" s="255" t="s">
        <v>176</v>
      </c>
      <c r="K8" s="255" t="s">
        <v>176</v>
      </c>
    </row>
    <row r="9" spans="1:11" ht="5.0999999999999996" customHeight="1"/>
    <row r="10" spans="1:11" ht="12.75">
      <c r="B10" s="316"/>
      <c r="C10" s="377"/>
      <c r="D10" s="377"/>
      <c r="E10" s="377"/>
      <c r="F10" s="317"/>
      <c r="G10" s="317"/>
      <c r="I10" s="317"/>
      <c r="K10" s="317"/>
    </row>
    <row r="11" spans="1:11" ht="5.0999999999999996" customHeight="1">
      <c r="K11"/>
    </row>
    <row r="12" spans="1:11" ht="12.95" customHeight="1">
      <c r="B12" s="320" t="s">
        <v>176</v>
      </c>
      <c r="C12" s="328">
        <v>800</v>
      </c>
      <c r="D12" s="328">
        <v>961</v>
      </c>
      <c r="E12" s="328">
        <v>381</v>
      </c>
      <c r="F12" s="328">
        <v>40</v>
      </c>
      <c r="G12" s="328">
        <v>834</v>
      </c>
      <c r="H12" s="485"/>
      <c r="I12" s="328">
        <v>1202</v>
      </c>
      <c r="K12" s="45">
        <v>478</v>
      </c>
    </row>
    <row r="13" spans="1:11" ht="15" customHeight="1">
      <c r="B13" s="320" t="s">
        <v>431</v>
      </c>
      <c r="C13" s="379" t="s">
        <v>133</v>
      </c>
      <c r="D13" s="379" t="s">
        <v>133</v>
      </c>
      <c r="E13" s="379" t="s">
        <v>133</v>
      </c>
      <c r="F13" s="380" t="s">
        <v>133</v>
      </c>
      <c r="G13" s="379" t="s">
        <v>133</v>
      </c>
      <c r="H13" s="376"/>
      <c r="I13" s="379" t="s">
        <v>133</v>
      </c>
      <c r="K13" s="596" t="s">
        <v>133</v>
      </c>
    </row>
    <row r="14" spans="1:11" ht="5.0999999999999996" customHeight="1"/>
    <row r="15" spans="1:11" ht="5.0999999999999996" customHeight="1">
      <c r="B15" s="333"/>
      <c r="C15" s="378"/>
    </row>
    <row r="16" spans="1:11">
      <c r="B16" s="273" t="s">
        <v>432</v>
      </c>
    </row>
  </sheetData>
  <conditionalFormatting sqref="B12:I13">
    <cfRule type="expression" dxfId="8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5"/>
  <sheetViews>
    <sheetView workbookViewId="0">
      <selection activeCell="B4" sqref="B4"/>
    </sheetView>
  </sheetViews>
  <sheetFormatPr defaultColWidth="9.140625" defaultRowHeight="15.95"/>
  <cols>
    <col min="1" max="1" width="12.140625" style="87" customWidth="1"/>
    <col min="2" max="2" width="9.140625" style="87"/>
    <col min="3" max="3" width="11.42578125" style="87" customWidth="1"/>
    <col min="4" max="4" width="18" style="87" customWidth="1"/>
    <col min="5" max="5" width="14.7109375" style="87" customWidth="1"/>
    <col min="6" max="6" width="14.28515625" style="87" customWidth="1"/>
    <col min="7" max="7" width="9.140625" style="87"/>
    <col min="8" max="12" width="9.28515625" style="87" bestFit="1" customWidth="1"/>
    <col min="13" max="13" width="9.140625" style="87"/>
    <col min="14" max="14" width="9.28515625" style="87" bestFit="1" customWidth="1"/>
    <col min="15" max="16384" width="9.140625" style="87"/>
  </cols>
  <sheetData>
    <row r="1" spans="1:6" ht="17.100000000000001" thickBot="1">
      <c r="A1" s="487"/>
      <c r="B1" s="487"/>
      <c r="C1" s="487"/>
      <c r="D1" s="487"/>
      <c r="E1" s="487"/>
      <c r="F1" s="487"/>
    </row>
    <row r="2" spans="1:6" ht="21.95" thickBot="1">
      <c r="A2" s="486" t="s">
        <v>433</v>
      </c>
      <c r="B2" s="153"/>
      <c r="C2" s="153"/>
      <c r="D2" s="153"/>
      <c r="E2" s="153"/>
      <c r="F2" s="153"/>
    </row>
    <row r="3" spans="1:6" ht="15.6" customHeight="1" thickBot="1">
      <c r="A3" s="88" t="s">
        <v>386</v>
      </c>
      <c r="B3" s="89">
        <v>0</v>
      </c>
      <c r="C3" s="90">
        <v>0</v>
      </c>
      <c r="D3" s="582" t="s">
        <v>68</v>
      </c>
      <c r="E3" s="605"/>
      <c r="F3" s="605"/>
    </row>
    <row r="4" spans="1:6" ht="86.1" thickBot="1">
      <c r="A4" s="91"/>
      <c r="B4" s="92"/>
      <c r="C4" s="93"/>
      <c r="D4" s="381" t="s">
        <v>434</v>
      </c>
      <c r="E4" s="488" t="s">
        <v>435</v>
      </c>
      <c r="F4" s="488" t="s">
        <v>436</v>
      </c>
    </row>
    <row r="5" spans="1:6">
      <c r="A5" s="489">
        <v>0</v>
      </c>
      <c r="B5" s="490" t="s">
        <v>190</v>
      </c>
      <c r="C5" s="491">
        <v>2999</v>
      </c>
      <c r="D5" s="492">
        <v>2002</v>
      </c>
      <c r="E5" s="493">
        <v>833</v>
      </c>
      <c r="F5" s="492">
        <v>6674</v>
      </c>
    </row>
    <row r="6" spans="1:6">
      <c r="A6" s="494">
        <v>3000</v>
      </c>
      <c r="B6" s="495" t="s">
        <v>190</v>
      </c>
      <c r="C6" s="496">
        <v>5999</v>
      </c>
      <c r="D6" s="497">
        <v>3004</v>
      </c>
      <c r="E6" s="498">
        <v>833</v>
      </c>
      <c r="F6" s="497">
        <v>6674</v>
      </c>
    </row>
    <row r="7" spans="1:6">
      <c r="A7" s="499">
        <v>6000</v>
      </c>
      <c r="B7" s="500" t="s">
        <v>190</v>
      </c>
      <c r="C7" s="501">
        <v>9999</v>
      </c>
      <c r="D7" s="502">
        <v>4672</v>
      </c>
      <c r="E7" s="503">
        <v>833</v>
      </c>
      <c r="F7" s="502">
        <v>6674</v>
      </c>
    </row>
    <row r="8" spans="1:6">
      <c r="A8" s="494">
        <v>10000</v>
      </c>
      <c r="B8" s="495" t="s">
        <v>190</v>
      </c>
      <c r="C8" s="496">
        <v>14999</v>
      </c>
      <c r="D8" s="497">
        <v>6006</v>
      </c>
      <c r="E8" s="498">
        <v>833</v>
      </c>
      <c r="F8" s="497">
        <v>6674</v>
      </c>
    </row>
    <row r="9" spans="1:6">
      <c r="A9" s="499">
        <v>15000</v>
      </c>
      <c r="B9" s="500" t="s">
        <v>190</v>
      </c>
      <c r="C9" s="501">
        <v>21999</v>
      </c>
      <c r="D9" s="502">
        <v>7508</v>
      </c>
      <c r="E9" s="503">
        <v>833</v>
      </c>
      <c r="F9" s="502">
        <v>6674</v>
      </c>
    </row>
    <row r="10" spans="1:6">
      <c r="A10" s="494">
        <v>22000</v>
      </c>
      <c r="B10" s="495" t="s">
        <v>190</v>
      </c>
      <c r="C10" s="496">
        <v>29999</v>
      </c>
      <c r="D10" s="497">
        <v>9345</v>
      </c>
      <c r="E10" s="498">
        <v>833</v>
      </c>
      <c r="F10" s="497">
        <v>6674</v>
      </c>
    </row>
    <row r="11" spans="1:6">
      <c r="A11" s="499">
        <v>30000</v>
      </c>
      <c r="B11" s="500" t="s">
        <v>190</v>
      </c>
      <c r="C11" s="501">
        <v>44999</v>
      </c>
      <c r="D11" s="502">
        <v>12142</v>
      </c>
      <c r="E11" s="503">
        <v>833</v>
      </c>
      <c r="F11" s="502">
        <v>6674</v>
      </c>
    </row>
    <row r="12" spans="1:6">
      <c r="A12" s="494">
        <v>45000</v>
      </c>
      <c r="B12" s="495" t="s">
        <v>190</v>
      </c>
      <c r="C12" s="496">
        <v>59999</v>
      </c>
      <c r="D12" s="497">
        <v>15709</v>
      </c>
      <c r="E12" s="498">
        <v>833</v>
      </c>
      <c r="F12" s="497">
        <v>6674</v>
      </c>
    </row>
    <row r="13" spans="1:6">
      <c r="A13" s="499">
        <v>60000</v>
      </c>
      <c r="B13" s="500" t="s">
        <v>190</v>
      </c>
      <c r="C13" s="501">
        <v>89999</v>
      </c>
      <c r="D13" s="502">
        <v>19650</v>
      </c>
      <c r="E13" s="503">
        <v>833</v>
      </c>
      <c r="F13" s="502">
        <v>6674</v>
      </c>
    </row>
    <row r="14" spans="1:6">
      <c r="A14" s="494">
        <v>90000</v>
      </c>
      <c r="B14" s="495" t="s">
        <v>190</v>
      </c>
      <c r="C14" s="496">
        <v>119999</v>
      </c>
      <c r="D14" s="497">
        <v>22192</v>
      </c>
      <c r="E14" s="498">
        <v>833</v>
      </c>
      <c r="F14" s="497">
        <v>6674</v>
      </c>
    </row>
    <row r="15" spans="1:6">
      <c r="A15" s="499">
        <v>120000</v>
      </c>
      <c r="B15" s="500" t="s">
        <v>190</v>
      </c>
      <c r="C15" s="501">
        <v>149999</v>
      </c>
      <c r="D15" s="502">
        <v>25362</v>
      </c>
      <c r="E15" s="503">
        <v>833</v>
      </c>
      <c r="F15" s="502">
        <v>6674</v>
      </c>
    </row>
    <row r="16" spans="1:6" ht="17.100000000000001" thickBot="1">
      <c r="A16" s="504">
        <v>150000</v>
      </c>
      <c r="B16" s="505" t="s">
        <v>190</v>
      </c>
      <c r="C16" s="506">
        <v>179999</v>
      </c>
      <c r="D16" s="507">
        <v>29035</v>
      </c>
      <c r="E16" s="508">
        <v>833</v>
      </c>
      <c r="F16" s="507">
        <v>6674</v>
      </c>
    </row>
    <row r="17" spans="1:6" ht="17.100000000000001" thickBot="1">
      <c r="A17" s="487"/>
      <c r="B17" s="487"/>
      <c r="C17" s="487"/>
      <c r="D17" s="487"/>
      <c r="E17" s="487"/>
      <c r="F17" s="487"/>
    </row>
    <row r="18" spans="1:6">
      <c r="A18" s="489">
        <v>0</v>
      </c>
      <c r="B18" s="490" t="s">
        <v>190</v>
      </c>
      <c r="C18" s="491">
        <v>10000</v>
      </c>
      <c r="D18" s="492">
        <v>2002</v>
      </c>
      <c r="E18" s="493">
        <v>833</v>
      </c>
      <c r="F18" s="492">
        <v>6674</v>
      </c>
    </row>
    <row r="19" spans="1:6">
      <c r="A19" s="494">
        <v>10000</v>
      </c>
      <c r="B19" s="495" t="s">
        <v>190</v>
      </c>
      <c r="C19" s="496">
        <v>20000</v>
      </c>
      <c r="D19" s="497">
        <v>3004</v>
      </c>
      <c r="E19" s="498">
        <v>833</v>
      </c>
      <c r="F19" s="497">
        <v>6674</v>
      </c>
    </row>
    <row r="20" spans="1:6">
      <c r="A20" s="499">
        <v>20000</v>
      </c>
      <c r="B20" s="500" t="s">
        <v>190</v>
      </c>
      <c r="C20" s="501">
        <v>30000</v>
      </c>
      <c r="D20" s="502">
        <v>4672</v>
      </c>
      <c r="E20" s="503">
        <v>833</v>
      </c>
      <c r="F20" s="502">
        <v>6674</v>
      </c>
    </row>
    <row r="21" spans="1:6">
      <c r="A21" s="494">
        <v>30000</v>
      </c>
      <c r="B21" s="495" t="s">
        <v>190</v>
      </c>
      <c r="C21" s="496">
        <v>40000</v>
      </c>
      <c r="D21" s="497">
        <v>6006</v>
      </c>
      <c r="E21" s="498">
        <v>833</v>
      </c>
      <c r="F21" s="497">
        <v>6674</v>
      </c>
    </row>
    <row r="22" spans="1:6">
      <c r="A22" s="499">
        <v>40000</v>
      </c>
      <c r="B22" s="500" t="s">
        <v>190</v>
      </c>
      <c r="C22" s="501">
        <v>60000</v>
      </c>
      <c r="D22" s="502">
        <v>7508</v>
      </c>
      <c r="E22" s="503">
        <v>833</v>
      </c>
      <c r="F22" s="502">
        <v>6674</v>
      </c>
    </row>
    <row r="23" spans="1:6">
      <c r="A23" s="494">
        <v>60000</v>
      </c>
      <c r="B23" s="495" t="s">
        <v>190</v>
      </c>
      <c r="C23" s="496">
        <v>90000</v>
      </c>
      <c r="D23" s="497">
        <v>9345</v>
      </c>
      <c r="E23" s="498">
        <v>833</v>
      </c>
      <c r="F23" s="497">
        <v>6674</v>
      </c>
    </row>
    <row r="24" spans="1:6">
      <c r="A24" s="499">
        <v>90000</v>
      </c>
      <c r="B24" s="500" t="s">
        <v>190</v>
      </c>
      <c r="C24" s="501">
        <v>120000</v>
      </c>
      <c r="D24" s="502">
        <v>12142</v>
      </c>
      <c r="E24" s="503">
        <v>833</v>
      </c>
      <c r="F24" s="502">
        <v>6674</v>
      </c>
    </row>
    <row r="25" spans="1:6">
      <c r="A25" s="494">
        <v>120000</v>
      </c>
      <c r="B25" s="495" t="s">
        <v>190</v>
      </c>
      <c r="C25" s="496">
        <v>150000</v>
      </c>
      <c r="D25" s="497">
        <v>15709</v>
      </c>
      <c r="E25" s="498">
        <v>833</v>
      </c>
      <c r="F25" s="497">
        <v>6674</v>
      </c>
    </row>
    <row r="26" spans="1:6">
      <c r="A26" s="499">
        <v>150000</v>
      </c>
      <c r="B26" s="500" t="s">
        <v>190</v>
      </c>
      <c r="C26" s="501">
        <v>180000</v>
      </c>
      <c r="D26" s="502">
        <v>19650</v>
      </c>
      <c r="E26" s="503">
        <v>833</v>
      </c>
      <c r="F26" s="502">
        <v>6674</v>
      </c>
    </row>
    <row r="27" spans="1:6">
      <c r="A27" s="494">
        <v>180000</v>
      </c>
      <c r="B27" s="495" t="s">
        <v>190</v>
      </c>
      <c r="C27" s="496">
        <v>250000</v>
      </c>
      <c r="D27" s="497">
        <v>22192</v>
      </c>
      <c r="E27" s="498">
        <v>833</v>
      </c>
      <c r="F27" s="497">
        <v>6674</v>
      </c>
    </row>
    <row r="28" spans="1:6">
      <c r="A28" s="499">
        <v>250000</v>
      </c>
      <c r="B28" s="500" t="s">
        <v>190</v>
      </c>
      <c r="C28" s="501">
        <v>350000</v>
      </c>
      <c r="D28" s="502">
        <v>25362</v>
      </c>
      <c r="E28" s="503">
        <v>833</v>
      </c>
      <c r="F28" s="502">
        <v>6674</v>
      </c>
    </row>
    <row r="29" spans="1:6" ht="17.100000000000001" thickBot="1">
      <c r="A29" s="504">
        <v>350000</v>
      </c>
      <c r="B29" s="505" t="s">
        <v>190</v>
      </c>
      <c r="C29" s="506">
        <v>500000</v>
      </c>
      <c r="D29" s="507">
        <v>29035</v>
      </c>
      <c r="E29" s="508">
        <v>833</v>
      </c>
      <c r="F29" s="507">
        <v>6674</v>
      </c>
    </row>
    <row r="30" spans="1:6" ht="17.100000000000001" thickBot="1">
      <c r="A30" s="509">
        <v>500000</v>
      </c>
      <c r="B30" s="510" t="s">
        <v>190</v>
      </c>
      <c r="C30" s="511">
        <v>650000</v>
      </c>
      <c r="D30" s="512">
        <v>31848</v>
      </c>
      <c r="E30" s="513">
        <v>833</v>
      </c>
      <c r="F30" s="512">
        <v>6674</v>
      </c>
    </row>
    <row r="31" spans="1:6" ht="17.100000000000001" thickBot="1">
      <c r="A31" s="504">
        <v>650000</v>
      </c>
      <c r="B31" s="505" t="s">
        <v>190</v>
      </c>
      <c r="C31" s="506">
        <v>800000</v>
      </c>
      <c r="D31" s="507">
        <v>34358</v>
      </c>
      <c r="E31" s="508">
        <v>833</v>
      </c>
      <c r="F31" s="507">
        <v>6674</v>
      </c>
    </row>
    <row r="32" spans="1:6" ht="17.100000000000001" thickBot="1">
      <c r="A32" s="509">
        <v>800000</v>
      </c>
      <c r="B32" s="510" t="s">
        <v>190</v>
      </c>
      <c r="C32" s="511">
        <v>950000</v>
      </c>
      <c r="D32" s="512">
        <v>36861</v>
      </c>
      <c r="E32" s="513">
        <v>833</v>
      </c>
      <c r="F32" s="512">
        <v>6674</v>
      </c>
    </row>
    <row r="33" spans="1:6" ht="17.100000000000001" thickBot="1">
      <c r="A33" s="504">
        <v>950000</v>
      </c>
      <c r="B33" s="505" t="s">
        <v>190</v>
      </c>
      <c r="C33" s="506">
        <v>1100000</v>
      </c>
      <c r="D33" s="507">
        <v>41318</v>
      </c>
      <c r="E33" s="508">
        <v>833</v>
      </c>
      <c r="F33" s="507">
        <v>6674</v>
      </c>
    </row>
    <row r="34" spans="1:6" ht="17.100000000000001" thickBot="1">
      <c r="A34" s="509">
        <v>1100000</v>
      </c>
      <c r="B34" s="510" t="s">
        <v>190</v>
      </c>
      <c r="C34" s="579" t="s">
        <v>133</v>
      </c>
      <c r="D34" s="580"/>
      <c r="E34" s="580"/>
      <c r="F34" s="581"/>
    </row>
    <row r="35" spans="1:6">
      <c r="A35" s="487"/>
      <c r="B35" s="487"/>
      <c r="C35" s="487"/>
      <c r="D35" s="487"/>
      <c r="E35" s="487"/>
      <c r="F35" s="487"/>
    </row>
  </sheetData>
  <mergeCells count="2">
    <mergeCell ref="C34:F34"/>
    <mergeCell ref="D3:F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0"/>
  <sheetViews>
    <sheetView workbookViewId="0">
      <selection activeCell="H14" sqref="H14"/>
    </sheetView>
  </sheetViews>
  <sheetFormatPr defaultColWidth="8.85546875" defaultRowHeight="11.1"/>
  <cols>
    <col min="1" max="1" width="1.7109375" style="1" customWidth="1"/>
    <col min="2" max="3" width="8.85546875" style="1"/>
    <col min="4" max="4" width="1.7109375" style="1" customWidth="1"/>
    <col min="5" max="5" width="14" style="1" customWidth="1"/>
    <col min="6" max="16384" width="8.85546875" style="1"/>
  </cols>
  <sheetData>
    <row r="1" spans="1:5" ht="14.1">
      <c r="E1" s="100"/>
    </row>
    <row r="2" spans="1:5" ht="20.100000000000001">
      <c r="B2" s="10" t="s">
        <v>253</v>
      </c>
      <c r="E2" s="100"/>
    </row>
    <row r="3" spans="1:5" ht="14.1">
      <c r="E3" s="100"/>
    </row>
    <row r="4" spans="1:5" ht="14.1">
      <c r="B4" s="7"/>
      <c r="C4" s="7"/>
      <c r="D4" s="13"/>
      <c r="E4" s="97"/>
    </row>
    <row r="5" spans="1:5" s="2" customFormat="1" ht="14.1">
      <c r="A5" s="1"/>
      <c r="B5" s="8"/>
      <c r="C5" s="8"/>
      <c r="D5" s="13"/>
      <c r="E5" s="98"/>
    </row>
    <row r="6" spans="1:5" s="2" customFormat="1" ht="14.1">
      <c r="A6" s="1"/>
      <c r="B6" s="154"/>
      <c r="C6" s="154"/>
      <c r="D6" s="13"/>
      <c r="E6" s="97" t="s">
        <v>437</v>
      </c>
    </row>
    <row r="7" spans="1:5" s="2" customFormat="1" ht="14.1">
      <c r="A7" s="1"/>
      <c r="B7" s="8" t="s">
        <v>255</v>
      </c>
      <c r="C7" s="8"/>
      <c r="D7" s="13"/>
      <c r="E7" s="99" t="s">
        <v>438</v>
      </c>
    </row>
    <row r="8" spans="1:5" s="2" customFormat="1">
      <c r="A8" s="1"/>
      <c r="B8" s="154" t="s">
        <v>126</v>
      </c>
      <c r="C8" s="154" t="s">
        <v>127</v>
      </c>
      <c r="D8" s="13"/>
      <c r="E8" s="99" t="s">
        <v>259</v>
      </c>
    </row>
    <row r="9" spans="1:5" ht="5.0999999999999996" customHeight="1"/>
    <row r="10" spans="1:5" ht="17.100000000000001" thickBot="1">
      <c r="B10" s="12" t="s">
        <v>189</v>
      </c>
      <c r="C10" s="11"/>
      <c r="D10" s="11"/>
      <c r="E10" s="11"/>
    </row>
    <row r="11" spans="1:5" customFormat="1" ht="5.0999999999999996" customHeight="1"/>
    <row r="12" spans="1:5" ht="10.35" customHeight="1">
      <c r="B12" s="9">
        <v>0</v>
      </c>
      <c r="C12" s="9">
        <v>100</v>
      </c>
      <c r="E12" s="18">
        <v>2544</v>
      </c>
    </row>
    <row r="13" spans="1:5">
      <c r="B13" s="9">
        <f>C12+1</f>
        <v>101</v>
      </c>
      <c r="C13" s="9">
        <v>200</v>
      </c>
      <c r="E13" s="4">
        <v>3745</v>
      </c>
    </row>
    <row r="14" spans="1:5">
      <c r="B14" s="9">
        <f t="shared" ref="B14:B19" si="0">C13+1</f>
        <v>201</v>
      </c>
      <c r="C14" s="9">
        <v>400</v>
      </c>
      <c r="E14" s="4">
        <v>4856</v>
      </c>
    </row>
    <row r="15" spans="1:5">
      <c r="B15" s="9">
        <f t="shared" si="0"/>
        <v>401</v>
      </c>
      <c r="C15" s="9">
        <v>750</v>
      </c>
      <c r="E15" s="4">
        <v>6592</v>
      </c>
    </row>
    <row r="16" spans="1:5">
      <c r="B16" s="9">
        <f t="shared" si="0"/>
        <v>751</v>
      </c>
      <c r="C16" s="9">
        <v>1000</v>
      </c>
      <c r="E16" s="4">
        <v>8093</v>
      </c>
    </row>
    <row r="17" spans="2:5">
      <c r="B17" s="9">
        <f t="shared" si="0"/>
        <v>1001</v>
      </c>
      <c r="C17" s="9">
        <v>2000</v>
      </c>
      <c r="E17" s="4">
        <v>10638</v>
      </c>
    </row>
    <row r="18" spans="2:5">
      <c r="B18" s="9">
        <f t="shared" si="0"/>
        <v>2001</v>
      </c>
      <c r="C18" s="9">
        <v>3000</v>
      </c>
      <c r="E18" s="4">
        <v>13157</v>
      </c>
    </row>
    <row r="19" spans="2:5">
      <c r="B19" s="9">
        <f t="shared" si="0"/>
        <v>3001</v>
      </c>
      <c r="C19" s="9">
        <v>4000</v>
      </c>
      <c r="E19" s="4">
        <v>14684</v>
      </c>
    </row>
    <row r="20" spans="2:5">
      <c r="B20" s="9">
        <f>C19+1</f>
        <v>4001</v>
      </c>
      <c r="C20" s="9" t="s">
        <v>270</v>
      </c>
      <c r="E20" s="36" t="s">
        <v>133</v>
      </c>
    </row>
  </sheetData>
  <conditionalFormatting sqref="B12:E20">
    <cfRule type="expression" dxfId="7" priority="1">
      <formula>MOD(ROW(),2)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6"/>
  <sheetViews>
    <sheetView zoomScaleNormal="100" workbookViewId="0">
      <pane xSplit="5" ySplit="9" topLeftCell="F10" activePane="bottomRight" state="frozen"/>
      <selection pane="bottomRight" activeCell="G100" sqref="G100"/>
      <selection pane="bottomLeft" activeCell="A10" sqref="A10"/>
      <selection pane="topRight" activeCell="F1" sqref="F1"/>
    </sheetView>
  </sheetViews>
  <sheetFormatPr defaultColWidth="8.85546875" defaultRowHeight="12.95"/>
  <cols>
    <col min="1" max="1" width="1.7109375" style="45" customWidth="1"/>
    <col min="2" max="2" width="29.28515625" style="45" customWidth="1"/>
    <col min="3" max="4" width="10.140625" style="45" bestFit="1" customWidth="1"/>
    <col min="5" max="5" width="1.7109375" style="45" customWidth="1"/>
    <col min="6" max="6" width="15.42578125" style="239" customWidth="1"/>
    <col min="7" max="7" width="16.85546875" style="239" customWidth="1"/>
    <col min="8" max="8" width="1.140625" style="239" customWidth="1"/>
    <col min="9" max="9" width="20.85546875" style="239" bestFit="1" customWidth="1"/>
    <col min="10" max="10" width="25.140625" style="239" bestFit="1" customWidth="1"/>
    <col min="11" max="11" width="1.140625" style="239" customWidth="1"/>
    <col min="12" max="12" width="16.42578125" style="239" customWidth="1"/>
    <col min="13" max="13" width="1.140625" style="239" customWidth="1"/>
    <col min="14" max="16" width="14.42578125" style="239" customWidth="1"/>
    <col min="17" max="17" width="3.140625" style="239" customWidth="1"/>
    <col min="18" max="18" width="8.85546875" style="384"/>
    <col min="19" max="16384" width="8.85546875" style="45"/>
  </cols>
  <sheetData>
    <row r="1" spans="1:20" ht="12" customHeight="1"/>
    <row r="2" spans="1:20" ht="23.1">
      <c r="B2" s="341" t="s">
        <v>97</v>
      </c>
    </row>
    <row r="3" spans="1:20" ht="17.45" customHeight="1"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20" ht="15.95">
      <c r="B4" s="245"/>
      <c r="C4" s="245"/>
      <c r="D4" s="245"/>
      <c r="E4" s="311"/>
      <c r="F4" s="312" t="s">
        <v>98</v>
      </c>
      <c r="G4" s="386" t="s">
        <v>99</v>
      </c>
      <c r="I4" s="387" t="s">
        <v>100</v>
      </c>
      <c r="J4" s="386" t="s">
        <v>101</v>
      </c>
      <c r="L4" s="388" t="s">
        <v>102</v>
      </c>
      <c r="N4" s="389" t="s">
        <v>103</v>
      </c>
      <c r="O4" s="389" t="s">
        <v>103</v>
      </c>
      <c r="P4" s="389" t="s">
        <v>103</v>
      </c>
    </row>
    <row r="5" spans="1:20" s="299" customFormat="1" ht="12" customHeight="1">
      <c r="A5" s="45"/>
      <c r="B5" s="314"/>
      <c r="C5" s="314"/>
      <c r="D5" s="314"/>
      <c r="E5" s="311"/>
      <c r="F5" s="271" t="s">
        <v>104</v>
      </c>
      <c r="G5" s="271" t="s">
        <v>104</v>
      </c>
      <c r="H5" s="248"/>
      <c r="I5" s="271" t="s">
        <v>105</v>
      </c>
      <c r="J5" s="271" t="s">
        <v>105</v>
      </c>
      <c r="K5" s="248"/>
      <c r="L5" s="271" t="s">
        <v>106</v>
      </c>
      <c r="M5" s="248"/>
      <c r="N5" s="530" t="s">
        <v>107</v>
      </c>
      <c r="O5" s="252" t="s">
        <v>108</v>
      </c>
      <c r="P5" s="252" t="s">
        <v>109</v>
      </c>
      <c r="Q5" s="385"/>
      <c r="R5" s="390"/>
    </row>
    <row r="6" spans="1:20" s="299" customFormat="1" ht="15" customHeight="1">
      <c r="A6" s="45"/>
      <c r="B6" s="255"/>
      <c r="C6" s="255"/>
      <c r="D6" s="255"/>
      <c r="E6" s="311"/>
      <c r="F6" s="271" t="s">
        <v>110</v>
      </c>
      <c r="G6" s="271" t="s">
        <v>111</v>
      </c>
      <c r="H6" s="248"/>
      <c r="I6" s="271" t="s">
        <v>112</v>
      </c>
      <c r="J6" s="271" t="s">
        <v>113</v>
      </c>
      <c r="K6" s="248"/>
      <c r="L6" s="271" t="s">
        <v>114</v>
      </c>
      <c r="M6" s="248"/>
      <c r="N6" s="530"/>
      <c r="O6" s="252" t="s">
        <v>115</v>
      </c>
      <c r="P6" s="252" t="s">
        <v>116</v>
      </c>
      <c r="Q6" s="239"/>
      <c r="R6" s="390"/>
    </row>
    <row r="7" spans="1:20" s="299" customFormat="1" ht="16.350000000000001" customHeight="1">
      <c r="A7" s="45"/>
      <c r="B7" s="314"/>
      <c r="C7" s="314" t="s">
        <v>117</v>
      </c>
      <c r="D7" s="314"/>
      <c r="E7" s="311"/>
      <c r="F7" s="271" t="s">
        <v>118</v>
      </c>
      <c r="G7" s="271" t="s">
        <v>119</v>
      </c>
      <c r="H7" s="248"/>
      <c r="I7" s="271" t="s">
        <v>120</v>
      </c>
      <c r="J7" s="271" t="s">
        <v>121</v>
      </c>
      <c r="K7" s="248"/>
      <c r="L7" s="271" t="s">
        <v>122</v>
      </c>
      <c r="M7" s="248"/>
      <c r="N7" s="252"/>
      <c r="O7" s="252" t="s">
        <v>123</v>
      </c>
      <c r="P7" s="252" t="s">
        <v>124</v>
      </c>
      <c r="Q7" s="385"/>
      <c r="R7" s="390"/>
    </row>
    <row r="8" spans="1:20" s="299" customFormat="1">
      <c r="A8" s="45"/>
      <c r="B8" s="255" t="s">
        <v>125</v>
      </c>
      <c r="C8" s="255" t="s">
        <v>126</v>
      </c>
      <c r="D8" s="255" t="s">
        <v>127</v>
      </c>
      <c r="E8" s="311"/>
      <c r="F8" s="252" t="s">
        <v>128</v>
      </c>
      <c r="G8" s="252" t="s">
        <v>129</v>
      </c>
      <c r="H8" s="248"/>
      <c r="I8" s="252" t="s">
        <v>128</v>
      </c>
      <c r="J8" s="252" t="s">
        <v>129</v>
      </c>
      <c r="K8" s="248"/>
      <c r="L8" s="252" t="s">
        <v>128</v>
      </c>
      <c r="M8" s="248"/>
      <c r="N8" s="252" t="s">
        <v>130</v>
      </c>
      <c r="O8" s="252" t="s">
        <v>130</v>
      </c>
      <c r="P8" s="252" t="s">
        <v>130</v>
      </c>
      <c r="Q8" s="239"/>
      <c r="R8" s="390"/>
    </row>
    <row r="9" spans="1:20" ht="5.0999999999999996" customHeight="1">
      <c r="Q9" s="385"/>
    </row>
    <row r="10" spans="1:20" ht="14.1" thickBot="1">
      <c r="B10" s="316" t="s">
        <v>131</v>
      </c>
      <c r="C10" s="317"/>
      <c r="D10" s="317"/>
      <c r="E10" s="317"/>
      <c r="F10" s="259"/>
      <c r="G10" s="259"/>
      <c r="I10" s="259"/>
      <c r="J10" s="259"/>
      <c r="L10" s="259"/>
      <c r="N10" s="259"/>
      <c r="O10" s="259"/>
      <c r="P10" s="259"/>
    </row>
    <row r="11" spans="1:20" ht="5.0999999999999996" customHeight="1"/>
    <row r="12" spans="1:20" ht="10.35" customHeight="1">
      <c r="B12" s="318" t="str">
        <f>"Muni / City Pop: "&amp;TEXT(C12,"#,0")&amp;" - "&amp;TEXT(D12,"#,0")</f>
        <v>Muni / City Pop: 0 - 3,999</v>
      </c>
      <c r="C12" s="318">
        <v>0</v>
      </c>
      <c r="D12" s="318">
        <v>3999</v>
      </c>
      <c r="F12" s="308">
        <v>4943</v>
      </c>
      <c r="G12" s="308">
        <v>5933</v>
      </c>
      <c r="I12" s="308">
        <v>7416</v>
      </c>
      <c r="J12" s="308">
        <v>8899</v>
      </c>
      <c r="K12" s="239">
        <v>0</v>
      </c>
      <c r="L12" s="308">
        <v>11124</v>
      </c>
      <c r="N12" s="308">
        <v>8512</v>
      </c>
      <c r="O12" s="308">
        <v>1297</v>
      </c>
      <c r="P12" s="308">
        <v>2589</v>
      </c>
      <c r="Q12" s="308"/>
      <c r="S12" s="391"/>
      <c r="T12" s="391"/>
    </row>
    <row r="13" spans="1:20">
      <c r="B13" s="318" t="str">
        <f t="shared" ref="B13:B23" si="0">"Muni / City Pop: "&amp;TEXT(C13,"#,0")&amp;" - "&amp;TEXT(D13,"#,0")</f>
        <v>Muni / City Pop: 4,000 - 8,999</v>
      </c>
      <c r="C13" s="318">
        <f>D12+1</f>
        <v>4000</v>
      </c>
      <c r="D13" s="318">
        <v>8999</v>
      </c>
      <c r="F13" s="268">
        <v>7224</v>
      </c>
      <c r="G13" s="268">
        <v>8669</v>
      </c>
      <c r="I13" s="268">
        <v>10837</v>
      </c>
      <c r="J13" s="268">
        <v>13005</v>
      </c>
      <c r="K13" s="239">
        <v>0</v>
      </c>
      <c r="L13" s="268">
        <v>16256</v>
      </c>
      <c r="M13" s="268"/>
      <c r="N13" s="268">
        <v>8512</v>
      </c>
      <c r="O13" s="268">
        <v>1896</v>
      </c>
      <c r="P13" s="268">
        <v>3783</v>
      </c>
      <c r="Q13" s="45"/>
      <c r="S13" s="391"/>
      <c r="T13" s="391"/>
    </row>
    <row r="14" spans="1:20">
      <c r="B14" s="318" t="str">
        <f t="shared" si="0"/>
        <v>Muni / City Pop: 9,000 - 14,999</v>
      </c>
      <c r="C14" s="318">
        <f t="shared" ref="C14:C22" si="1">D13+1</f>
        <v>9000</v>
      </c>
      <c r="D14" s="318">
        <v>14999</v>
      </c>
      <c r="F14" s="268">
        <v>11224</v>
      </c>
      <c r="G14" s="268">
        <v>13469</v>
      </c>
      <c r="I14" s="268">
        <v>16832</v>
      </c>
      <c r="J14" s="268">
        <v>20198</v>
      </c>
      <c r="K14" s="239">
        <v>0</v>
      </c>
      <c r="L14" s="268">
        <v>25243</v>
      </c>
      <c r="M14" s="268"/>
      <c r="N14" s="268">
        <v>8512</v>
      </c>
      <c r="O14" s="268">
        <v>2944</v>
      </c>
      <c r="P14" s="268">
        <v>5874</v>
      </c>
      <c r="Q14" s="45"/>
      <c r="S14" s="391"/>
      <c r="T14" s="391"/>
    </row>
    <row r="15" spans="1:20">
      <c r="B15" s="318" t="str">
        <f t="shared" si="0"/>
        <v>Muni / City Pop: 15,000 - 21,999</v>
      </c>
      <c r="C15" s="318">
        <f t="shared" si="1"/>
        <v>15000</v>
      </c>
      <c r="D15" s="318">
        <v>21999</v>
      </c>
      <c r="F15" s="268">
        <v>15006</v>
      </c>
      <c r="G15" s="268">
        <v>18007</v>
      </c>
      <c r="I15" s="268">
        <v>22514</v>
      </c>
      <c r="J15" s="268">
        <v>27016</v>
      </c>
      <c r="K15" s="239">
        <v>0</v>
      </c>
      <c r="L15" s="268">
        <v>33775</v>
      </c>
      <c r="M15" s="268"/>
      <c r="N15" s="268">
        <v>8512</v>
      </c>
      <c r="O15" s="268">
        <v>3941</v>
      </c>
      <c r="P15" s="268">
        <v>7865</v>
      </c>
      <c r="Q15" s="45"/>
      <c r="S15" s="391"/>
      <c r="T15" s="391"/>
    </row>
    <row r="16" spans="1:20">
      <c r="B16" s="318" t="str">
        <f t="shared" si="0"/>
        <v>Muni / City Pop: 22,000 - 29,999</v>
      </c>
      <c r="C16" s="318">
        <f t="shared" si="1"/>
        <v>22000</v>
      </c>
      <c r="D16" s="318">
        <v>29999</v>
      </c>
      <c r="F16" s="268">
        <v>18827</v>
      </c>
      <c r="G16" s="268">
        <v>22591</v>
      </c>
      <c r="I16" s="268">
        <v>28234</v>
      </c>
      <c r="J16" s="268">
        <v>33882</v>
      </c>
      <c r="K16" s="239">
        <v>0</v>
      </c>
      <c r="L16" s="268">
        <v>42348</v>
      </c>
      <c r="M16" s="268"/>
      <c r="N16" s="268">
        <v>8512</v>
      </c>
      <c r="O16" s="268">
        <v>4939</v>
      </c>
      <c r="P16" s="268">
        <v>9858</v>
      </c>
      <c r="Q16" s="45"/>
      <c r="S16" s="391"/>
      <c r="T16" s="391"/>
    </row>
    <row r="17" spans="2:20">
      <c r="B17" s="318" t="str">
        <f t="shared" si="0"/>
        <v>Muni / City Pop: 30,000 - 44,999</v>
      </c>
      <c r="C17" s="318">
        <f t="shared" si="1"/>
        <v>30000</v>
      </c>
      <c r="D17" s="318">
        <v>44999</v>
      </c>
      <c r="F17" s="268">
        <v>25108</v>
      </c>
      <c r="G17" s="268">
        <v>30129</v>
      </c>
      <c r="I17" s="268">
        <v>37650</v>
      </c>
      <c r="J17" s="268">
        <v>45181</v>
      </c>
      <c r="K17" s="239">
        <v>0</v>
      </c>
      <c r="L17" s="268">
        <v>56466</v>
      </c>
      <c r="M17" s="268"/>
      <c r="N17" s="268">
        <v>8512</v>
      </c>
      <c r="O17" s="268">
        <v>6585</v>
      </c>
      <c r="P17" s="268">
        <v>13141</v>
      </c>
      <c r="Q17" s="45"/>
      <c r="S17" s="391"/>
      <c r="T17" s="391"/>
    </row>
    <row r="18" spans="2:20">
      <c r="B18" s="318" t="str">
        <f t="shared" si="0"/>
        <v>Muni / City Pop: 45,000 - 59,999</v>
      </c>
      <c r="C18" s="318">
        <f t="shared" si="1"/>
        <v>45000</v>
      </c>
      <c r="D18" s="318">
        <v>59999</v>
      </c>
      <c r="F18" s="268">
        <v>30791</v>
      </c>
      <c r="G18" s="268">
        <v>36949</v>
      </c>
      <c r="I18" s="268">
        <v>46187</v>
      </c>
      <c r="J18" s="268">
        <v>55425</v>
      </c>
      <c r="K18" s="239">
        <v>0</v>
      </c>
      <c r="L18" s="268">
        <v>69282</v>
      </c>
      <c r="M18" s="268"/>
      <c r="N18" s="268">
        <v>9698</v>
      </c>
      <c r="O18" s="268">
        <v>8082</v>
      </c>
      <c r="P18" s="268">
        <v>16127</v>
      </c>
      <c r="Q18" s="45"/>
      <c r="S18" s="391"/>
      <c r="T18" s="391"/>
    </row>
    <row r="19" spans="2:20" ht="12" customHeight="1">
      <c r="B19" s="318" t="str">
        <f t="shared" si="0"/>
        <v>Muni / City Pop: 60,000 - 89,999</v>
      </c>
      <c r="C19" s="318">
        <f t="shared" si="1"/>
        <v>60000</v>
      </c>
      <c r="D19" s="318">
        <v>89999</v>
      </c>
      <c r="F19" s="268">
        <v>36491</v>
      </c>
      <c r="G19" s="268">
        <v>43789</v>
      </c>
      <c r="I19" s="268">
        <v>54737</v>
      </c>
      <c r="J19" s="268">
        <v>65683</v>
      </c>
      <c r="K19" s="239">
        <v>0</v>
      </c>
      <c r="L19" s="268">
        <v>82103</v>
      </c>
      <c r="M19" s="268"/>
      <c r="N19" s="268">
        <v>11494</v>
      </c>
      <c r="O19" s="268">
        <v>9579</v>
      </c>
      <c r="P19" s="268">
        <v>19113</v>
      </c>
      <c r="Q19" s="45"/>
      <c r="S19" s="391"/>
      <c r="T19" s="391"/>
    </row>
    <row r="20" spans="2:20">
      <c r="B20" s="318" t="str">
        <f t="shared" si="0"/>
        <v>Muni / City Pop: 90,000 - 119,999</v>
      </c>
      <c r="C20" s="318">
        <f t="shared" si="1"/>
        <v>90000</v>
      </c>
      <c r="D20" s="318">
        <v>119999</v>
      </c>
      <c r="F20" s="268">
        <v>41633</v>
      </c>
      <c r="G20" s="268">
        <v>49959</v>
      </c>
      <c r="I20" s="268">
        <v>62445</v>
      </c>
      <c r="J20" s="268">
        <v>74933</v>
      </c>
      <c r="K20" s="239">
        <v>0</v>
      </c>
      <c r="L20" s="268">
        <v>93662</v>
      </c>
      <c r="M20" s="268"/>
      <c r="N20" s="268">
        <v>13112</v>
      </c>
      <c r="O20" s="268">
        <v>10927</v>
      </c>
      <c r="P20" s="268">
        <v>21803</v>
      </c>
      <c r="Q20" s="45"/>
      <c r="S20" s="391"/>
      <c r="T20" s="391"/>
    </row>
    <row r="21" spans="2:20" ht="11.1" customHeight="1">
      <c r="B21" s="318" t="str">
        <f t="shared" si="0"/>
        <v>Muni / City Pop: 120,000 - 149,999</v>
      </c>
      <c r="C21" s="318">
        <f t="shared" si="1"/>
        <v>120000</v>
      </c>
      <c r="D21" s="318">
        <v>149999</v>
      </c>
      <c r="F21" s="268">
        <v>47334</v>
      </c>
      <c r="G21" s="268">
        <v>56802</v>
      </c>
      <c r="I21" s="268">
        <v>70994</v>
      </c>
      <c r="J21" s="268">
        <v>85194</v>
      </c>
      <c r="K21" s="239">
        <v>0</v>
      </c>
      <c r="L21" s="268">
        <v>106486</v>
      </c>
      <c r="M21" s="268"/>
      <c r="N21" s="268">
        <v>14908</v>
      </c>
      <c r="O21" s="268">
        <v>12424</v>
      </c>
      <c r="P21" s="268">
        <v>24790</v>
      </c>
      <c r="Q21" s="45"/>
      <c r="S21" s="391"/>
      <c r="T21" s="391"/>
    </row>
    <row r="22" spans="2:20">
      <c r="B22" s="318" t="str">
        <f t="shared" si="0"/>
        <v>Muni / City Pop: 150,000 - 179,999</v>
      </c>
      <c r="C22" s="318">
        <f t="shared" si="1"/>
        <v>150000</v>
      </c>
      <c r="D22" s="318">
        <v>179999</v>
      </c>
      <c r="F22" s="268">
        <v>53018</v>
      </c>
      <c r="G22" s="268">
        <v>63622</v>
      </c>
      <c r="I22" s="268">
        <v>79532</v>
      </c>
      <c r="J22" s="268">
        <v>95438</v>
      </c>
      <c r="K22" s="239">
        <v>0</v>
      </c>
      <c r="L22" s="268">
        <v>119302</v>
      </c>
      <c r="M22" s="268"/>
      <c r="N22" s="268">
        <v>16704</v>
      </c>
      <c r="O22" s="268">
        <v>13920</v>
      </c>
      <c r="P22" s="268">
        <v>27777</v>
      </c>
      <c r="Q22" s="45"/>
      <c r="S22" s="391"/>
      <c r="T22" s="391"/>
    </row>
    <row r="23" spans="2:20">
      <c r="B23" s="318" t="str">
        <f t="shared" si="0"/>
        <v>Muni / City Pop: 180,000 - 249,999</v>
      </c>
      <c r="C23" s="318">
        <v>180000</v>
      </c>
      <c r="D23" s="318">
        <v>249999</v>
      </c>
      <c r="F23" s="268">
        <v>58717</v>
      </c>
      <c r="G23" s="268">
        <v>70462</v>
      </c>
      <c r="I23" s="268">
        <v>88080</v>
      </c>
      <c r="J23" s="268">
        <v>105697</v>
      </c>
      <c r="K23" s="239">
        <v>0</v>
      </c>
      <c r="L23" s="268">
        <v>132124</v>
      </c>
      <c r="M23" s="268"/>
      <c r="N23" s="268">
        <v>18500</v>
      </c>
      <c r="O23" s="268">
        <v>15417</v>
      </c>
      <c r="P23" s="268">
        <v>30762</v>
      </c>
      <c r="Q23" s="45"/>
      <c r="S23" s="391"/>
      <c r="T23" s="391"/>
    </row>
    <row r="24" spans="2:20">
      <c r="B24" s="318" t="str">
        <f>"Muni / City Pop: "&amp;TEXT(C24,"#,0")</f>
        <v>Muni / City Pop: 250,000</v>
      </c>
      <c r="C24" s="319">
        <v>250000</v>
      </c>
      <c r="D24" s="320" t="s">
        <v>132</v>
      </c>
      <c r="F24" s="305" t="s">
        <v>133</v>
      </c>
      <c r="G24" s="305" t="s">
        <v>133</v>
      </c>
      <c r="I24" s="305" t="s">
        <v>133</v>
      </c>
      <c r="J24" s="305" t="s">
        <v>133</v>
      </c>
      <c r="L24" s="305" t="s">
        <v>133</v>
      </c>
      <c r="N24" s="305" t="s">
        <v>133</v>
      </c>
      <c r="O24" s="305" t="s">
        <v>133</v>
      </c>
      <c r="P24" s="305" t="s">
        <v>133</v>
      </c>
      <c r="Q24" s="305"/>
      <c r="S24" s="391"/>
      <c r="T24" s="391"/>
    </row>
    <row r="26" spans="2:20" ht="14.1" thickBot="1">
      <c r="B26" s="316" t="s">
        <v>134</v>
      </c>
      <c r="C26" s="317"/>
      <c r="D26" s="317"/>
      <c r="E26" s="317"/>
      <c r="F26" s="259"/>
      <c r="G26" s="259"/>
      <c r="I26" s="259"/>
      <c r="J26" s="259"/>
      <c r="L26" s="259"/>
      <c r="N26" s="259"/>
      <c r="O26" s="259"/>
      <c r="P26" s="259"/>
    </row>
    <row r="27" spans="2:20" ht="5.0999999999999996" customHeight="1"/>
    <row r="28" spans="2:20" ht="10.35" customHeight="1">
      <c r="B28" s="318" t="str">
        <f>"County Pop: "&amp;TEXT(C28,"#,0")&amp;" - "&amp;TEXT(D28,"#,0")</f>
        <v>County Pop: 0 - 9,999</v>
      </c>
      <c r="C28" s="318">
        <v>0</v>
      </c>
      <c r="D28" s="318">
        <v>9999</v>
      </c>
      <c r="F28" s="308">
        <v>4943</v>
      </c>
      <c r="G28" s="308">
        <v>5933</v>
      </c>
      <c r="H28" s="308"/>
      <c r="I28" s="308">
        <v>7416</v>
      </c>
      <c r="J28" s="308">
        <v>8899</v>
      </c>
      <c r="K28" s="308">
        <v>0</v>
      </c>
      <c r="L28" s="308">
        <v>11124</v>
      </c>
      <c r="M28" s="308"/>
      <c r="N28" s="308">
        <v>8512</v>
      </c>
      <c r="O28" s="308">
        <v>1297</v>
      </c>
      <c r="P28" s="308">
        <v>2589</v>
      </c>
      <c r="Q28" s="308"/>
    </row>
    <row r="29" spans="2:20">
      <c r="B29" s="318" t="str">
        <f t="shared" ref="B29:B43" si="2">"County Pop: "&amp;TEXT(C29,"#,0")&amp;" - "&amp;TEXT(D29,"#,0")</f>
        <v>County Pop: 10,000 - 19,999</v>
      </c>
      <c r="C29" s="318">
        <f>D28+1</f>
        <v>10000</v>
      </c>
      <c r="D29" s="318">
        <v>19999</v>
      </c>
      <c r="F29" s="268">
        <v>7224</v>
      </c>
      <c r="G29" s="268">
        <v>8669</v>
      </c>
      <c r="H29" s="268"/>
      <c r="I29" s="268">
        <v>10837</v>
      </c>
      <c r="J29" s="268">
        <v>13005</v>
      </c>
      <c r="K29" s="268">
        <v>0</v>
      </c>
      <c r="L29" s="268">
        <v>16256</v>
      </c>
      <c r="M29" s="268"/>
      <c r="N29" s="268">
        <v>8512</v>
      </c>
      <c r="O29" s="268">
        <v>1896</v>
      </c>
      <c r="P29" s="268">
        <v>3783</v>
      </c>
      <c r="Q29" s="45"/>
    </row>
    <row r="30" spans="2:20">
      <c r="B30" s="318" t="str">
        <f t="shared" si="2"/>
        <v>County Pop: 20,000 - 29,999</v>
      </c>
      <c r="C30" s="318">
        <f t="shared" ref="C30:C43" si="3">D29+1</f>
        <v>20000</v>
      </c>
      <c r="D30" s="318">
        <v>29999</v>
      </c>
      <c r="F30" s="268">
        <v>11584</v>
      </c>
      <c r="G30" s="268">
        <v>13901</v>
      </c>
      <c r="H30" s="268"/>
      <c r="I30" s="268">
        <v>17380</v>
      </c>
      <c r="J30" s="268">
        <v>20855</v>
      </c>
      <c r="K30" s="268">
        <v>0</v>
      </c>
      <c r="L30" s="268">
        <v>26073</v>
      </c>
      <c r="M30" s="268"/>
      <c r="N30" s="268">
        <v>8512</v>
      </c>
      <c r="O30" s="268">
        <v>3043</v>
      </c>
      <c r="P30" s="268">
        <v>6074</v>
      </c>
      <c r="Q30" s="45"/>
    </row>
    <row r="31" spans="2:20">
      <c r="B31" s="318" t="str">
        <f t="shared" si="2"/>
        <v>County Pop: 30,000 - 39,999</v>
      </c>
      <c r="C31" s="318">
        <f t="shared" si="3"/>
        <v>30000</v>
      </c>
      <c r="D31" s="318">
        <v>39999</v>
      </c>
      <c r="F31" s="268">
        <v>14624</v>
      </c>
      <c r="G31" s="268">
        <v>17550</v>
      </c>
      <c r="H31" s="268"/>
      <c r="I31" s="268">
        <v>21942</v>
      </c>
      <c r="J31" s="268">
        <v>26330</v>
      </c>
      <c r="K31" s="268">
        <v>0</v>
      </c>
      <c r="L31" s="268">
        <v>32916</v>
      </c>
      <c r="M31" s="268"/>
      <c r="N31" s="268">
        <v>8512</v>
      </c>
      <c r="O31" s="268">
        <v>3843</v>
      </c>
      <c r="P31" s="268">
        <v>7667</v>
      </c>
      <c r="Q31" s="45"/>
    </row>
    <row r="32" spans="2:20">
      <c r="B32" s="318" t="str">
        <f t="shared" si="2"/>
        <v>County Pop: 40,000 - 59,999</v>
      </c>
      <c r="C32" s="318">
        <f t="shared" si="3"/>
        <v>40000</v>
      </c>
      <c r="D32" s="318">
        <v>59999</v>
      </c>
      <c r="F32" s="268">
        <v>18827</v>
      </c>
      <c r="G32" s="268">
        <v>22591</v>
      </c>
      <c r="H32" s="268"/>
      <c r="I32" s="268">
        <v>28234</v>
      </c>
      <c r="J32" s="268">
        <v>33882</v>
      </c>
      <c r="K32" s="268">
        <v>0</v>
      </c>
      <c r="L32" s="268">
        <v>42348</v>
      </c>
      <c r="M32" s="268"/>
      <c r="N32" s="268">
        <v>8512</v>
      </c>
      <c r="O32" s="268">
        <v>4939</v>
      </c>
      <c r="P32" s="268">
        <v>9858</v>
      </c>
      <c r="Q32" s="45"/>
    </row>
    <row r="33" spans="2:18">
      <c r="B33" s="318" t="str">
        <f t="shared" si="2"/>
        <v>County Pop: 60,000 - 89,999</v>
      </c>
      <c r="C33" s="318">
        <f t="shared" si="3"/>
        <v>60000</v>
      </c>
      <c r="D33" s="318">
        <v>89999</v>
      </c>
      <c r="F33" s="268">
        <v>25108</v>
      </c>
      <c r="G33" s="268">
        <v>30129</v>
      </c>
      <c r="H33" s="268"/>
      <c r="I33" s="268">
        <v>37650</v>
      </c>
      <c r="J33" s="268">
        <v>45181</v>
      </c>
      <c r="K33" s="268">
        <v>0</v>
      </c>
      <c r="L33" s="268">
        <v>56466</v>
      </c>
      <c r="M33" s="268"/>
      <c r="N33" s="268">
        <v>8512</v>
      </c>
      <c r="O33" s="268">
        <v>6585</v>
      </c>
      <c r="P33" s="268">
        <v>13141</v>
      </c>
      <c r="Q33" s="45"/>
    </row>
    <row r="34" spans="2:18">
      <c r="B34" s="318" t="str">
        <f t="shared" si="2"/>
        <v>County Pop: 90,000 - 119,999</v>
      </c>
      <c r="C34" s="318">
        <f t="shared" si="3"/>
        <v>90000</v>
      </c>
      <c r="D34" s="318">
        <v>119999</v>
      </c>
      <c r="F34" s="268">
        <v>30791</v>
      </c>
      <c r="G34" s="268">
        <v>36949</v>
      </c>
      <c r="H34" s="268"/>
      <c r="I34" s="268">
        <v>46187</v>
      </c>
      <c r="J34" s="268">
        <v>55425</v>
      </c>
      <c r="K34" s="268">
        <v>0</v>
      </c>
      <c r="L34" s="268">
        <v>69282</v>
      </c>
      <c r="M34" s="268"/>
      <c r="N34" s="268">
        <v>9698</v>
      </c>
      <c r="O34" s="268">
        <v>8082</v>
      </c>
      <c r="P34" s="268">
        <v>16127</v>
      </c>
      <c r="Q34" s="45"/>
    </row>
    <row r="35" spans="2:18">
      <c r="B35" s="318" t="str">
        <f t="shared" si="2"/>
        <v>County Pop: 120,000 - 149,999</v>
      </c>
      <c r="C35" s="318">
        <f t="shared" si="3"/>
        <v>120000</v>
      </c>
      <c r="D35" s="318">
        <v>149999</v>
      </c>
      <c r="F35" s="268">
        <v>36292</v>
      </c>
      <c r="G35" s="268">
        <v>43549</v>
      </c>
      <c r="H35" s="268"/>
      <c r="I35" s="268">
        <v>54443</v>
      </c>
      <c r="J35" s="268">
        <v>65331</v>
      </c>
      <c r="K35" s="268">
        <v>0</v>
      </c>
      <c r="L35" s="268">
        <v>81668</v>
      </c>
      <c r="M35" s="268"/>
      <c r="N35" s="268">
        <v>11436</v>
      </c>
      <c r="O35" s="268">
        <v>9530</v>
      </c>
      <c r="P35" s="268">
        <v>19016</v>
      </c>
      <c r="Q35" s="45"/>
    </row>
    <row r="36" spans="2:18">
      <c r="B36" s="318" t="str">
        <f t="shared" si="2"/>
        <v>County Pop: 150,000 - 179,999</v>
      </c>
      <c r="C36" s="318">
        <f t="shared" si="3"/>
        <v>150000</v>
      </c>
      <c r="D36" s="318">
        <v>179999</v>
      </c>
      <c r="F36" s="268">
        <v>41993</v>
      </c>
      <c r="G36" s="268">
        <v>50392</v>
      </c>
      <c r="H36" s="268"/>
      <c r="I36" s="268">
        <v>62993</v>
      </c>
      <c r="J36" s="268">
        <v>75592</v>
      </c>
      <c r="K36" s="268">
        <v>0</v>
      </c>
      <c r="L36" s="268">
        <v>94493</v>
      </c>
      <c r="M36" s="268"/>
      <c r="N36" s="268">
        <v>13232</v>
      </c>
      <c r="O36" s="268">
        <v>11027</v>
      </c>
      <c r="P36" s="268">
        <v>22002</v>
      </c>
      <c r="Q36" s="45"/>
    </row>
    <row r="37" spans="2:18">
      <c r="B37" s="318" t="str">
        <f t="shared" si="2"/>
        <v>County Pop: 180,000 - 249,999</v>
      </c>
      <c r="C37" s="318">
        <f t="shared" si="3"/>
        <v>180000</v>
      </c>
      <c r="D37" s="318">
        <v>249999</v>
      </c>
      <c r="F37" s="268">
        <v>47334</v>
      </c>
      <c r="G37" s="268">
        <v>56802</v>
      </c>
      <c r="H37" s="268"/>
      <c r="I37" s="268">
        <v>70994</v>
      </c>
      <c r="J37" s="268">
        <v>85194</v>
      </c>
      <c r="K37" s="268">
        <v>0</v>
      </c>
      <c r="L37" s="268">
        <v>106486</v>
      </c>
      <c r="M37" s="268"/>
      <c r="N37" s="268">
        <v>14908</v>
      </c>
      <c r="O37" s="268">
        <v>12424</v>
      </c>
      <c r="P37" s="268">
        <v>24790</v>
      </c>
      <c r="Q37" s="45"/>
    </row>
    <row r="38" spans="2:18">
      <c r="B38" s="318" t="str">
        <f t="shared" si="2"/>
        <v>County Pop: 250,000 - 349,999</v>
      </c>
      <c r="C38" s="318">
        <f t="shared" si="3"/>
        <v>250000</v>
      </c>
      <c r="D38" s="318">
        <v>349999</v>
      </c>
      <c r="F38" s="268">
        <v>53018</v>
      </c>
      <c r="G38" s="268">
        <v>63622</v>
      </c>
      <c r="H38" s="268"/>
      <c r="I38" s="268">
        <v>79532</v>
      </c>
      <c r="J38" s="268">
        <v>95438</v>
      </c>
      <c r="K38" s="268">
        <v>0</v>
      </c>
      <c r="L38" s="268">
        <v>119302</v>
      </c>
      <c r="M38" s="268"/>
      <c r="N38" s="268">
        <v>16704</v>
      </c>
      <c r="O38" s="268">
        <v>13920</v>
      </c>
      <c r="P38" s="268">
        <v>27777</v>
      </c>
      <c r="Q38" s="45"/>
    </row>
    <row r="39" spans="2:18">
      <c r="B39" s="318" t="str">
        <f t="shared" si="2"/>
        <v>County Pop: 350,000 - 500,000</v>
      </c>
      <c r="C39" s="318">
        <f t="shared" si="3"/>
        <v>350000</v>
      </c>
      <c r="D39" s="318">
        <v>500000</v>
      </c>
      <c r="F39" s="268">
        <v>58717</v>
      </c>
      <c r="G39" s="268">
        <v>70462</v>
      </c>
      <c r="H39" s="268"/>
      <c r="I39" s="268">
        <v>88080</v>
      </c>
      <c r="J39" s="268">
        <v>105697</v>
      </c>
      <c r="K39" s="268">
        <v>0</v>
      </c>
      <c r="L39" s="268">
        <v>132124</v>
      </c>
      <c r="M39" s="268"/>
      <c r="N39" s="268">
        <v>18500</v>
      </c>
      <c r="O39" s="268">
        <v>15417</v>
      </c>
      <c r="P39" s="268">
        <v>30762</v>
      </c>
      <c r="Q39" s="45"/>
    </row>
    <row r="40" spans="2:18">
      <c r="B40" s="318" t="str">
        <f t="shared" si="2"/>
        <v>County Pop: 500,001 - 649,999</v>
      </c>
      <c r="C40" s="318">
        <f t="shared" si="3"/>
        <v>500001</v>
      </c>
      <c r="D40" s="318">
        <v>649999</v>
      </c>
      <c r="F40" s="268">
        <v>67528</v>
      </c>
      <c r="G40" s="268">
        <v>81033</v>
      </c>
      <c r="H40" s="268"/>
      <c r="I40" s="268">
        <v>101281</v>
      </c>
      <c r="J40" s="268">
        <v>121537</v>
      </c>
      <c r="K40" s="268">
        <v>0</v>
      </c>
      <c r="L40" s="268">
        <v>151912</v>
      </c>
      <c r="M40" s="268"/>
      <c r="N40" s="268">
        <v>21272</v>
      </c>
      <c r="O40" s="268">
        <v>17727</v>
      </c>
      <c r="P40" s="268">
        <v>35382</v>
      </c>
      <c r="Q40" s="45"/>
    </row>
    <row r="41" spans="2:18">
      <c r="B41" s="318" t="str">
        <f t="shared" si="2"/>
        <v>County Pop: 650,000 - 799,999</v>
      </c>
      <c r="C41" s="318">
        <f t="shared" si="3"/>
        <v>650000</v>
      </c>
      <c r="D41" s="318">
        <v>799999</v>
      </c>
      <c r="F41" s="268">
        <v>77658</v>
      </c>
      <c r="G41" s="268">
        <v>93190</v>
      </c>
      <c r="H41" s="268"/>
      <c r="I41" s="268">
        <v>116469</v>
      </c>
      <c r="J41" s="268">
        <v>139763</v>
      </c>
      <c r="K41" s="268">
        <v>0</v>
      </c>
      <c r="L41" s="268">
        <v>174685</v>
      </c>
      <c r="M41" s="268"/>
      <c r="N41" s="268">
        <v>24466</v>
      </c>
      <c r="O41" s="268">
        <v>20389</v>
      </c>
      <c r="P41" s="268">
        <v>40697</v>
      </c>
      <c r="Q41" s="45"/>
    </row>
    <row r="42" spans="2:18">
      <c r="B42" s="318" t="str">
        <f t="shared" si="2"/>
        <v>County Pop: 800,000 - 949,999</v>
      </c>
      <c r="C42" s="318">
        <f t="shared" si="3"/>
        <v>800000</v>
      </c>
      <c r="D42" s="318">
        <v>949999</v>
      </c>
      <c r="F42" s="268">
        <v>89308</v>
      </c>
      <c r="G42" s="268">
        <v>107168</v>
      </c>
      <c r="H42" s="268"/>
      <c r="I42" s="268">
        <v>133932</v>
      </c>
      <c r="J42" s="268">
        <v>160718</v>
      </c>
      <c r="K42" s="268">
        <v>0</v>
      </c>
      <c r="L42" s="268">
        <v>200870</v>
      </c>
      <c r="M42" s="268"/>
      <c r="N42" s="268">
        <v>28137</v>
      </c>
      <c r="O42" s="268">
        <v>23448</v>
      </c>
      <c r="P42" s="268">
        <v>46811</v>
      </c>
      <c r="Q42" s="45"/>
    </row>
    <row r="43" spans="2:18">
      <c r="B43" s="318" t="str">
        <f t="shared" si="2"/>
        <v>County Pop: 950,000 - 1,100,000</v>
      </c>
      <c r="C43" s="318">
        <f t="shared" si="3"/>
        <v>950000</v>
      </c>
      <c r="D43" s="318">
        <v>1100000</v>
      </c>
      <c r="F43" s="268">
        <v>102725</v>
      </c>
      <c r="G43" s="268">
        <v>123271</v>
      </c>
      <c r="H43" s="268"/>
      <c r="I43" s="268">
        <v>154040</v>
      </c>
      <c r="J43" s="268">
        <v>184848</v>
      </c>
      <c r="K43" s="268">
        <v>0</v>
      </c>
      <c r="L43" s="268">
        <v>231013</v>
      </c>
      <c r="M43" s="268"/>
      <c r="N43" s="268">
        <v>32368</v>
      </c>
      <c r="O43" s="268">
        <v>26974</v>
      </c>
      <c r="P43" s="268">
        <v>53839</v>
      </c>
      <c r="Q43" s="45"/>
    </row>
    <row r="44" spans="2:18">
      <c r="B44" s="318" t="str">
        <f>"County Pop: "&amp;TEXT(C44,"#,0")</f>
        <v>County Pop: &gt;1,100,000</v>
      </c>
      <c r="C44" s="322" t="s">
        <v>135</v>
      </c>
      <c r="D44" s="320" t="s">
        <v>132</v>
      </c>
      <c r="F44" s="305" t="s">
        <v>133</v>
      </c>
      <c r="G44" s="305" t="s">
        <v>133</v>
      </c>
      <c r="I44" s="305" t="s">
        <v>133</v>
      </c>
      <c r="J44" s="305" t="s">
        <v>133</v>
      </c>
      <c r="L44" s="305" t="s">
        <v>133</v>
      </c>
      <c r="N44" s="305" t="s">
        <v>133</v>
      </c>
      <c r="O44" s="305" t="s">
        <v>133</v>
      </c>
      <c r="P44" s="305" t="s">
        <v>133</v>
      </c>
      <c r="Q44" s="45"/>
    </row>
    <row r="45" spans="2:18" s="394" customFormat="1">
      <c r="B45" s="324"/>
      <c r="C45" s="392"/>
      <c r="D45" s="393"/>
      <c r="F45" s="395"/>
      <c r="G45" s="395"/>
      <c r="H45" s="396"/>
      <c r="I45" s="395"/>
      <c r="J45" s="395"/>
      <c r="K45" s="396"/>
      <c r="L45" s="395"/>
      <c r="M45" s="396"/>
      <c r="N45" s="397"/>
      <c r="O45" s="395"/>
      <c r="P45" s="395"/>
      <c r="Q45" s="45"/>
      <c r="R45" s="384"/>
    </row>
    <row r="46" spans="2:18" s="394" customFormat="1" ht="14.1" thickBot="1">
      <c r="B46" s="398" t="s">
        <v>136</v>
      </c>
      <c r="C46" s="399"/>
      <c r="D46" s="399"/>
      <c r="E46" s="399"/>
      <c r="F46" s="400"/>
      <c r="G46" s="400"/>
      <c r="H46" s="396"/>
      <c r="I46" s="400"/>
      <c r="J46" s="400"/>
      <c r="K46" s="396"/>
      <c r="L46" s="400"/>
      <c r="M46" s="396"/>
      <c r="N46" s="401"/>
      <c r="O46" s="400"/>
      <c r="P46" s="400"/>
      <c r="Q46" s="395"/>
      <c r="R46" s="384"/>
    </row>
    <row r="47" spans="2:18" s="394" customFormat="1" ht="15.95" customHeight="1">
      <c r="B47" s="324"/>
      <c r="C47" s="529" t="s">
        <v>137</v>
      </c>
      <c r="D47" s="529"/>
      <c r="F47" s="402"/>
      <c r="G47" s="403"/>
      <c r="H47" s="396"/>
      <c r="I47" s="403"/>
      <c r="J47" s="403"/>
      <c r="K47" s="396"/>
      <c r="L47" s="403"/>
      <c r="M47" s="396"/>
      <c r="N47" s="404"/>
      <c r="O47" s="403"/>
      <c r="P47" s="403"/>
      <c r="Q47" s="396"/>
      <c r="R47" s="384"/>
    </row>
    <row r="48" spans="2:18" s="394" customFormat="1">
      <c r="B48" s="324" t="s">
        <v>138</v>
      </c>
      <c r="C48" s="405" t="s">
        <v>126</v>
      </c>
      <c r="D48" s="406" t="s">
        <v>127</v>
      </c>
      <c r="F48" s="407"/>
      <c r="G48" s="407"/>
      <c r="H48" s="408"/>
      <c r="I48" s="409" t="s">
        <v>138</v>
      </c>
      <c r="J48" s="409" t="s">
        <v>138</v>
      </c>
      <c r="K48" s="396"/>
      <c r="L48" s="410"/>
      <c r="M48" s="396"/>
      <c r="N48" s="411"/>
      <c r="O48" s="410"/>
      <c r="P48" s="396"/>
      <c r="Q48" s="396"/>
      <c r="R48" s="384"/>
    </row>
    <row r="49" spans="2:19" s="394" customFormat="1">
      <c r="B49" s="324"/>
      <c r="C49" s="327">
        <v>0</v>
      </c>
      <c r="D49" s="328">
        <v>100000</v>
      </c>
      <c r="F49" s="412">
        <v>5435</v>
      </c>
      <c r="G49" s="412">
        <v>6520</v>
      </c>
      <c r="H49" s="396"/>
      <c r="I49" s="412"/>
      <c r="J49" s="412"/>
      <c r="K49" s="396"/>
      <c r="L49" s="412">
        <v>7935</v>
      </c>
      <c r="M49" s="396"/>
      <c r="N49" s="413">
        <v>8512</v>
      </c>
      <c r="O49" s="412">
        <v>2500</v>
      </c>
      <c r="P49" s="412">
        <v>6685</v>
      </c>
      <c r="Q49" s="396"/>
      <c r="R49" s="384"/>
    </row>
    <row r="50" spans="2:19" s="394" customFormat="1">
      <c r="B50" s="324"/>
      <c r="C50" s="327">
        <v>100001</v>
      </c>
      <c r="D50" s="328">
        <v>150000</v>
      </c>
      <c r="F50" s="412">
        <v>7290</v>
      </c>
      <c r="G50" s="412">
        <v>8749</v>
      </c>
      <c r="H50" s="396"/>
      <c r="I50" s="412"/>
      <c r="J50" s="412"/>
      <c r="K50" s="396"/>
      <c r="L50" s="412">
        <v>10645</v>
      </c>
      <c r="M50" s="396"/>
      <c r="N50" s="413">
        <v>8512</v>
      </c>
      <c r="O50" s="412">
        <v>3355</v>
      </c>
      <c r="P50" s="412">
        <v>8822</v>
      </c>
      <c r="Q50" s="396"/>
      <c r="R50" s="384"/>
      <c r="S50" s="414"/>
    </row>
    <row r="51" spans="2:19" s="394" customFormat="1">
      <c r="B51" s="324"/>
      <c r="C51" s="327">
        <v>150001</v>
      </c>
      <c r="D51" s="328">
        <v>200000</v>
      </c>
      <c r="F51" s="412">
        <v>9676</v>
      </c>
      <c r="G51" s="412">
        <v>11611</v>
      </c>
      <c r="H51" s="396"/>
      <c r="I51" s="412"/>
      <c r="J51" s="412"/>
      <c r="K51" s="396"/>
      <c r="L51" s="412">
        <v>14126</v>
      </c>
      <c r="M51" s="396"/>
      <c r="N51" s="413">
        <v>8512</v>
      </c>
      <c r="O51" s="412">
        <v>4451</v>
      </c>
      <c r="P51" s="412">
        <v>11611</v>
      </c>
      <c r="Q51" s="396"/>
      <c r="R51" s="384"/>
      <c r="S51" s="414"/>
    </row>
    <row r="52" spans="2:19" s="394" customFormat="1">
      <c r="B52" s="324"/>
      <c r="C52" s="327">
        <v>200001</v>
      </c>
      <c r="D52" s="328">
        <v>300000</v>
      </c>
      <c r="F52" s="412">
        <v>14513</v>
      </c>
      <c r="G52" s="412">
        <v>17416</v>
      </c>
      <c r="H52" s="396"/>
      <c r="I52" s="412"/>
      <c r="J52" s="412"/>
      <c r="K52" s="396"/>
      <c r="L52" s="412">
        <v>21189</v>
      </c>
      <c r="M52" s="396"/>
      <c r="N52" s="413">
        <v>8512</v>
      </c>
      <c r="O52" s="412">
        <v>6677</v>
      </c>
      <c r="P52" s="412">
        <v>17416</v>
      </c>
      <c r="Q52" s="396"/>
      <c r="R52" s="384"/>
      <c r="S52" s="414"/>
    </row>
    <row r="53" spans="2:19" s="394" customFormat="1">
      <c r="B53" s="324"/>
      <c r="C53" s="327">
        <v>300001</v>
      </c>
      <c r="D53" s="328">
        <v>400000</v>
      </c>
      <c r="F53" s="412">
        <v>17202</v>
      </c>
      <c r="G53" s="412">
        <v>20642</v>
      </c>
      <c r="H53" s="396"/>
      <c r="I53" s="412"/>
      <c r="J53" s="412"/>
      <c r="K53" s="396"/>
      <c r="L53" s="412">
        <v>25116</v>
      </c>
      <c r="M53" s="396"/>
      <c r="N53" s="413">
        <v>9496</v>
      </c>
      <c r="O53" s="412">
        <v>7914</v>
      </c>
      <c r="P53" s="412">
        <v>20642</v>
      </c>
      <c r="Q53" s="396"/>
      <c r="R53" s="384"/>
      <c r="S53" s="414"/>
    </row>
    <row r="54" spans="2:19" s="394" customFormat="1">
      <c r="B54" s="324"/>
      <c r="C54" s="327">
        <v>400001</v>
      </c>
      <c r="D54" s="328">
        <v>500000</v>
      </c>
      <c r="F54" s="412">
        <v>20613</v>
      </c>
      <c r="G54" s="412">
        <v>24736</v>
      </c>
      <c r="H54" s="396"/>
      <c r="I54" s="412"/>
      <c r="J54" s="412"/>
      <c r="K54" s="396"/>
      <c r="L54" s="412">
        <v>30095</v>
      </c>
      <c r="M54" s="396"/>
      <c r="N54" s="413">
        <v>11378</v>
      </c>
      <c r="O54" s="412">
        <v>9482</v>
      </c>
      <c r="P54" s="412">
        <v>24736</v>
      </c>
      <c r="Q54" s="396"/>
      <c r="R54" s="384"/>
      <c r="S54" s="414"/>
    </row>
    <row r="55" spans="2:19" s="394" customFormat="1">
      <c r="B55" s="324"/>
      <c r="C55" s="327">
        <v>500001</v>
      </c>
      <c r="D55" s="328">
        <v>600000</v>
      </c>
      <c r="F55" s="412">
        <v>24721</v>
      </c>
      <c r="G55" s="412">
        <v>29666</v>
      </c>
      <c r="H55" s="396"/>
      <c r="I55" s="412"/>
      <c r="J55" s="412"/>
      <c r="K55" s="396"/>
      <c r="L55" s="412">
        <v>36093</v>
      </c>
      <c r="M55" s="396"/>
      <c r="N55" s="413">
        <v>13646</v>
      </c>
      <c r="O55" s="412">
        <v>11372</v>
      </c>
      <c r="P55" s="412">
        <v>29666</v>
      </c>
      <c r="Q55" s="396"/>
      <c r="R55" s="384"/>
      <c r="S55" s="414"/>
    </row>
    <row r="56" spans="2:19" s="394" customFormat="1">
      <c r="B56" s="324"/>
      <c r="C56" s="327">
        <v>600001</v>
      </c>
      <c r="D56" s="328">
        <v>700000</v>
      </c>
      <c r="F56" s="412">
        <v>28828</v>
      </c>
      <c r="G56" s="412">
        <v>34592</v>
      </c>
      <c r="H56" s="396"/>
      <c r="I56" s="412"/>
      <c r="J56" s="412"/>
      <c r="K56" s="396"/>
      <c r="L56" s="412">
        <v>42088</v>
      </c>
      <c r="M56" s="396"/>
      <c r="N56" s="413">
        <v>15913</v>
      </c>
      <c r="O56" s="412">
        <v>13261</v>
      </c>
      <c r="P56" s="412">
        <v>34592</v>
      </c>
      <c r="Q56" s="396"/>
      <c r="R56" s="384"/>
      <c r="S56" s="414"/>
    </row>
    <row r="57" spans="2:19" s="394" customFormat="1">
      <c r="B57" s="324"/>
      <c r="C57" s="415">
        <v>700001</v>
      </c>
      <c r="D57" s="416">
        <v>800000</v>
      </c>
      <c r="E57" s="417"/>
      <c r="F57" s="412">
        <v>32958</v>
      </c>
      <c r="G57" s="418">
        <v>39548</v>
      </c>
      <c r="H57" s="396"/>
      <c r="I57" s="412"/>
      <c r="J57" s="412"/>
      <c r="K57" s="396"/>
      <c r="L57" s="412">
        <v>48118</v>
      </c>
      <c r="M57" s="396"/>
      <c r="N57" s="413">
        <v>18192</v>
      </c>
      <c r="O57" s="412">
        <v>15161</v>
      </c>
      <c r="P57" s="412">
        <v>39548</v>
      </c>
      <c r="Q57" s="396"/>
      <c r="R57" s="384"/>
      <c r="S57" s="414"/>
    </row>
    <row r="58" spans="2:19" s="394" customFormat="1">
      <c r="B58" s="324"/>
      <c r="C58" s="327">
        <v>800001</v>
      </c>
      <c r="D58" s="328">
        <v>900000</v>
      </c>
      <c r="F58" s="412">
        <v>37018</v>
      </c>
      <c r="G58" s="412">
        <v>44421</v>
      </c>
      <c r="H58" s="396"/>
      <c r="I58" s="412"/>
      <c r="J58" s="412"/>
      <c r="K58" s="396"/>
      <c r="L58" s="412">
        <v>54046</v>
      </c>
      <c r="M58" s="396"/>
      <c r="N58" s="413">
        <v>20434</v>
      </c>
      <c r="O58" s="412">
        <v>17029</v>
      </c>
      <c r="P58" s="412">
        <v>44421</v>
      </c>
      <c r="Q58" s="396"/>
      <c r="R58" s="384"/>
      <c r="S58" s="414"/>
    </row>
    <row r="59" spans="2:19" s="394" customFormat="1">
      <c r="B59" s="324"/>
      <c r="C59" s="327">
        <v>900001</v>
      </c>
      <c r="D59" s="328">
        <v>1000000</v>
      </c>
      <c r="F59" s="412">
        <v>39020</v>
      </c>
      <c r="G59" s="412">
        <v>46824</v>
      </c>
      <c r="H59" s="396"/>
      <c r="I59" s="412"/>
      <c r="J59" s="412"/>
      <c r="K59" s="396"/>
      <c r="L59" s="412">
        <v>56970</v>
      </c>
      <c r="M59" s="396"/>
      <c r="N59" s="413">
        <v>21538</v>
      </c>
      <c r="O59" s="412">
        <v>17949</v>
      </c>
      <c r="P59" s="412">
        <v>46824</v>
      </c>
      <c r="Q59" s="396"/>
      <c r="R59" s="384"/>
      <c r="S59" s="414"/>
    </row>
    <row r="60" spans="2:19" s="394" customFormat="1">
      <c r="B60" s="324"/>
      <c r="C60" s="327">
        <v>1000001</v>
      </c>
      <c r="D60" s="328">
        <v>1250000</v>
      </c>
      <c r="F60" s="412">
        <v>49429</v>
      </c>
      <c r="G60" s="412">
        <v>59313</v>
      </c>
      <c r="H60" s="396"/>
      <c r="I60" s="412"/>
      <c r="J60" s="412"/>
      <c r="K60" s="396"/>
      <c r="L60" s="412">
        <v>72165</v>
      </c>
      <c r="M60" s="396"/>
      <c r="N60" s="413">
        <v>27284</v>
      </c>
      <c r="O60" s="412">
        <v>22737</v>
      </c>
      <c r="P60" s="412">
        <v>59313</v>
      </c>
      <c r="Q60" s="396"/>
      <c r="R60" s="384"/>
      <c r="S60" s="414"/>
    </row>
    <row r="61" spans="2:19" s="394" customFormat="1">
      <c r="B61" s="324"/>
      <c r="C61" s="327">
        <v>1250001</v>
      </c>
      <c r="D61" s="328">
        <v>1500000</v>
      </c>
      <c r="F61" s="412">
        <v>55795</v>
      </c>
      <c r="G61" s="412">
        <v>66954</v>
      </c>
      <c r="H61" s="396"/>
      <c r="I61" s="412"/>
      <c r="J61" s="412"/>
      <c r="K61" s="396"/>
      <c r="L61" s="412">
        <v>81461</v>
      </c>
      <c r="M61" s="396"/>
      <c r="N61" s="413">
        <v>30798</v>
      </c>
      <c r="O61" s="412">
        <v>25665</v>
      </c>
      <c r="P61" s="412">
        <v>66954</v>
      </c>
      <c r="Q61" s="396"/>
      <c r="R61" s="384"/>
      <c r="S61" s="414"/>
    </row>
    <row r="62" spans="2:19" s="394" customFormat="1">
      <c r="B62" s="324"/>
      <c r="C62" s="327">
        <v>1500001</v>
      </c>
      <c r="D62" s="328">
        <v>1750000</v>
      </c>
      <c r="F62" s="412">
        <v>65078</v>
      </c>
      <c r="G62" s="412">
        <v>78094</v>
      </c>
      <c r="H62" s="396"/>
      <c r="I62" s="412"/>
      <c r="J62" s="412"/>
      <c r="K62" s="396"/>
      <c r="L62" s="412">
        <v>95013</v>
      </c>
      <c r="M62" s="396"/>
      <c r="N62" s="413">
        <v>35922</v>
      </c>
      <c r="O62" s="412">
        <v>29935</v>
      </c>
      <c r="P62" s="412">
        <v>78094</v>
      </c>
      <c r="Q62" s="396"/>
      <c r="R62" s="384"/>
      <c r="S62" s="414"/>
    </row>
    <row r="63" spans="2:19" s="394" customFormat="1">
      <c r="B63" s="324"/>
      <c r="C63" s="327">
        <v>1750001</v>
      </c>
      <c r="D63" s="328">
        <v>2000000</v>
      </c>
      <c r="F63" s="412">
        <v>72257</v>
      </c>
      <c r="G63" s="412">
        <v>86708</v>
      </c>
      <c r="H63" s="396"/>
      <c r="I63" s="412"/>
      <c r="J63" s="412"/>
      <c r="K63" s="396"/>
      <c r="L63" s="412">
        <v>105495</v>
      </c>
      <c r="M63" s="396"/>
      <c r="N63" s="413">
        <v>39884</v>
      </c>
      <c r="O63" s="412">
        <v>33237</v>
      </c>
      <c r="P63" s="412">
        <v>86708</v>
      </c>
      <c r="Q63" s="396"/>
      <c r="R63" s="384"/>
      <c r="S63" s="414"/>
    </row>
    <row r="64" spans="2:19" s="394" customFormat="1">
      <c r="B64" s="324"/>
      <c r="C64" s="327">
        <v>2000001</v>
      </c>
      <c r="D64" s="328">
        <v>2250000</v>
      </c>
      <c r="F64" s="412">
        <v>81303</v>
      </c>
      <c r="G64" s="412">
        <v>97565</v>
      </c>
      <c r="H64" s="396"/>
      <c r="I64" s="412"/>
      <c r="J64" s="412"/>
      <c r="K64" s="396"/>
      <c r="L64" s="412">
        <v>118702</v>
      </c>
      <c r="M64" s="396"/>
      <c r="N64" s="413">
        <v>44878</v>
      </c>
      <c r="O64" s="412">
        <v>37399</v>
      </c>
      <c r="P64" s="412">
        <v>97565</v>
      </c>
      <c r="Q64" s="396"/>
      <c r="R64" s="384"/>
      <c r="S64" s="414"/>
    </row>
    <row r="65" spans="2:19" s="394" customFormat="1">
      <c r="B65" s="324"/>
      <c r="C65" s="327">
        <v>2250001</v>
      </c>
      <c r="D65" s="328">
        <v>2500000</v>
      </c>
      <c r="F65" s="412">
        <v>90305</v>
      </c>
      <c r="G65" s="412">
        <v>108366</v>
      </c>
      <c r="H65" s="396"/>
      <c r="I65" s="412"/>
      <c r="J65" s="412"/>
      <c r="K65" s="396"/>
      <c r="L65" s="412">
        <v>131845</v>
      </c>
      <c r="M65" s="396"/>
      <c r="N65" s="413">
        <v>49848</v>
      </c>
      <c r="O65" s="412">
        <v>41541</v>
      </c>
      <c r="P65" s="412">
        <v>108366</v>
      </c>
      <c r="Q65" s="396"/>
      <c r="R65" s="384"/>
      <c r="S65" s="414"/>
    </row>
    <row r="66" spans="2:19" s="394" customFormat="1">
      <c r="B66" s="324"/>
      <c r="C66" s="327">
        <v>2500001</v>
      </c>
      <c r="D66" s="328">
        <v>2750000</v>
      </c>
      <c r="F66" s="412">
        <v>98719</v>
      </c>
      <c r="G66" s="412">
        <v>118462</v>
      </c>
      <c r="H66" s="396"/>
      <c r="I66" s="412"/>
      <c r="J66" s="412"/>
      <c r="K66" s="396"/>
      <c r="L66" s="412">
        <v>144129</v>
      </c>
      <c r="M66" s="396"/>
      <c r="N66" s="413">
        <v>54490</v>
      </c>
      <c r="O66" s="412">
        <v>45410</v>
      </c>
      <c r="P66" s="412">
        <v>118462</v>
      </c>
      <c r="Q66" s="396"/>
      <c r="R66" s="384"/>
      <c r="S66" s="414"/>
    </row>
    <row r="67" spans="2:19" s="394" customFormat="1">
      <c r="B67" s="324"/>
      <c r="C67" s="327">
        <v>2750001</v>
      </c>
      <c r="D67" s="328">
        <v>3000000</v>
      </c>
      <c r="F67" s="412">
        <v>107674</v>
      </c>
      <c r="G67" s="412">
        <v>129209</v>
      </c>
      <c r="H67" s="396"/>
      <c r="I67" s="412"/>
      <c r="J67" s="412"/>
      <c r="K67" s="396"/>
      <c r="L67" s="412">
        <v>157203</v>
      </c>
      <c r="M67" s="396"/>
      <c r="N67" s="413">
        <v>59435</v>
      </c>
      <c r="O67" s="412">
        <v>49530</v>
      </c>
      <c r="P67" s="412">
        <v>129209</v>
      </c>
      <c r="Q67" s="396"/>
      <c r="R67" s="384"/>
      <c r="S67" s="414"/>
    </row>
    <row r="68" spans="2:19" s="394" customFormat="1">
      <c r="B68" s="324"/>
      <c r="C68" s="392" t="s">
        <v>139</v>
      </c>
      <c r="D68" s="393"/>
      <c r="F68" s="395" t="s">
        <v>133</v>
      </c>
      <c r="G68" s="395" t="s">
        <v>133</v>
      </c>
      <c r="H68" s="396"/>
      <c r="I68" s="395"/>
      <c r="J68" s="395"/>
      <c r="K68" s="396"/>
      <c r="L68" s="395" t="s">
        <v>133</v>
      </c>
      <c r="M68" s="396"/>
      <c r="N68" s="397" t="s">
        <v>133</v>
      </c>
      <c r="O68" s="395" t="s">
        <v>133</v>
      </c>
      <c r="P68" s="395" t="s">
        <v>133</v>
      </c>
      <c r="Q68" s="395"/>
      <c r="R68" s="384"/>
    </row>
    <row r="69" spans="2:19" s="394" customFormat="1">
      <c r="B69" s="324"/>
      <c r="C69" s="392"/>
      <c r="D69" s="393"/>
      <c r="F69" s="395"/>
      <c r="G69" s="395"/>
      <c r="H69" s="396"/>
      <c r="I69" s="395"/>
      <c r="J69" s="395"/>
      <c r="K69" s="396"/>
      <c r="L69" s="395"/>
      <c r="M69" s="396"/>
      <c r="N69" s="397"/>
      <c r="O69" s="395"/>
      <c r="P69" s="395"/>
      <c r="Q69" s="396"/>
      <c r="R69" s="384"/>
    </row>
    <row r="70" spans="2:19" s="394" customFormat="1" ht="14.1" thickBot="1">
      <c r="B70" s="398" t="s">
        <v>140</v>
      </c>
      <c r="C70" s="399"/>
      <c r="D70" s="399"/>
      <c r="E70" s="399"/>
      <c r="F70" s="400"/>
      <c r="G70" s="400"/>
      <c r="H70" s="396"/>
      <c r="I70" s="400"/>
      <c r="J70" s="400"/>
      <c r="K70" s="396"/>
      <c r="L70" s="400"/>
      <c r="M70" s="396"/>
      <c r="N70" s="401"/>
      <c r="O70" s="400"/>
      <c r="P70" s="400"/>
      <c r="Q70" s="396"/>
      <c r="R70" s="384"/>
    </row>
    <row r="71" spans="2:19" s="394" customFormat="1" ht="15.95" customHeight="1">
      <c r="B71" s="324"/>
      <c r="C71" s="529" t="s">
        <v>137</v>
      </c>
      <c r="D71" s="529"/>
      <c r="F71" s="402"/>
      <c r="G71" s="403"/>
      <c r="H71" s="396"/>
      <c r="I71" s="403"/>
      <c r="J71" s="403"/>
      <c r="K71" s="396"/>
      <c r="L71" s="403"/>
      <c r="M71" s="396"/>
      <c r="N71" s="404"/>
      <c r="O71" s="403"/>
      <c r="P71" s="403"/>
      <c r="Q71" s="396"/>
      <c r="R71" s="384"/>
    </row>
    <row r="72" spans="2:19" s="394" customFormat="1">
      <c r="B72" s="324" t="s">
        <v>138</v>
      </c>
      <c r="C72" s="405" t="s">
        <v>126</v>
      </c>
      <c r="D72" s="406" t="s">
        <v>127</v>
      </c>
      <c r="F72" s="409" t="s">
        <v>138</v>
      </c>
      <c r="G72" s="409" t="s">
        <v>138</v>
      </c>
      <c r="H72" s="408"/>
      <c r="I72" s="409" t="s">
        <v>138</v>
      </c>
      <c r="J72" s="409" t="s">
        <v>138</v>
      </c>
      <c r="K72" s="396"/>
      <c r="L72" s="410"/>
      <c r="M72" s="396"/>
      <c r="N72" s="411"/>
      <c r="O72" s="410"/>
      <c r="P72" s="396"/>
      <c r="Q72" s="396"/>
      <c r="R72" s="384"/>
    </row>
    <row r="73" spans="2:19" s="394" customFormat="1">
      <c r="B73" s="324"/>
      <c r="C73" s="45">
        <v>0</v>
      </c>
      <c r="D73" s="419">
        <v>100000</v>
      </c>
      <c r="F73" s="395"/>
      <c r="G73" s="395"/>
      <c r="H73" s="396"/>
      <c r="I73" s="308">
        <v>7416</v>
      </c>
      <c r="J73" s="308">
        <v>8899</v>
      </c>
      <c r="K73" s="239">
        <v>0</v>
      </c>
      <c r="L73" s="308">
        <v>11124</v>
      </c>
      <c r="M73" s="239"/>
      <c r="N73" s="308">
        <v>8512</v>
      </c>
      <c r="O73" s="308">
        <v>1297</v>
      </c>
      <c r="P73" s="308">
        <v>2589</v>
      </c>
      <c r="Q73" s="396"/>
      <c r="R73" s="384"/>
    </row>
    <row r="74" spans="2:19" s="394" customFormat="1">
      <c r="B74" s="324"/>
      <c r="C74" s="419">
        <v>100001</v>
      </c>
      <c r="D74" s="419">
        <v>200000</v>
      </c>
      <c r="F74" s="395"/>
      <c r="G74" s="395"/>
      <c r="H74" s="396"/>
      <c r="I74" s="268">
        <v>10837</v>
      </c>
      <c r="J74" s="268">
        <v>13005</v>
      </c>
      <c r="K74" s="239">
        <v>0</v>
      </c>
      <c r="L74" s="268">
        <v>16256</v>
      </c>
      <c r="M74" s="268"/>
      <c r="N74" s="268">
        <v>8512</v>
      </c>
      <c r="O74" s="268">
        <v>1896</v>
      </c>
      <c r="P74" s="268">
        <v>3783</v>
      </c>
      <c r="Q74" s="396"/>
      <c r="R74" s="384"/>
    </row>
    <row r="75" spans="2:19" s="394" customFormat="1">
      <c r="B75" s="324"/>
      <c r="C75" s="419">
        <v>200001</v>
      </c>
      <c r="D75" s="419">
        <v>300000</v>
      </c>
      <c r="F75" s="395"/>
      <c r="G75" s="395"/>
      <c r="H75" s="396"/>
      <c r="I75" s="268">
        <v>16832</v>
      </c>
      <c r="J75" s="268">
        <v>20198</v>
      </c>
      <c r="K75" s="239">
        <v>0</v>
      </c>
      <c r="L75" s="268">
        <v>25243</v>
      </c>
      <c r="M75" s="268"/>
      <c r="N75" s="268">
        <v>8512</v>
      </c>
      <c r="O75" s="268">
        <v>2944</v>
      </c>
      <c r="P75" s="268">
        <v>5874</v>
      </c>
      <c r="Q75" s="396"/>
      <c r="R75" s="384"/>
    </row>
    <row r="76" spans="2:19" s="394" customFormat="1">
      <c r="B76" s="324"/>
      <c r="C76" s="419">
        <v>300001</v>
      </c>
      <c r="D76" s="419">
        <v>400000</v>
      </c>
      <c r="F76" s="395"/>
      <c r="G76" s="395"/>
      <c r="H76" s="396"/>
      <c r="I76" s="268">
        <v>22514</v>
      </c>
      <c r="J76" s="268">
        <v>27016</v>
      </c>
      <c r="K76" s="239">
        <v>0</v>
      </c>
      <c r="L76" s="268">
        <v>33775</v>
      </c>
      <c r="M76" s="268"/>
      <c r="N76" s="268">
        <v>8512</v>
      </c>
      <c r="O76" s="268">
        <v>3941</v>
      </c>
      <c r="P76" s="268">
        <v>7865</v>
      </c>
      <c r="Q76" s="396"/>
      <c r="R76" s="384"/>
    </row>
    <row r="77" spans="2:19" s="394" customFormat="1">
      <c r="B77" s="324"/>
      <c r="C77" s="419">
        <v>400001</v>
      </c>
      <c r="D77" s="419">
        <v>500000</v>
      </c>
      <c r="F77" s="395"/>
      <c r="G77" s="395"/>
      <c r="H77" s="396"/>
      <c r="I77" s="268">
        <v>28234</v>
      </c>
      <c r="J77" s="268">
        <v>33882</v>
      </c>
      <c r="K77" s="239">
        <v>0</v>
      </c>
      <c r="L77" s="268">
        <v>42348</v>
      </c>
      <c r="M77" s="268"/>
      <c r="N77" s="268">
        <v>8512</v>
      </c>
      <c r="O77" s="268">
        <v>4939</v>
      </c>
      <c r="P77" s="268">
        <v>9858</v>
      </c>
      <c r="Q77" s="396"/>
      <c r="R77" s="384"/>
    </row>
    <row r="78" spans="2:19" s="394" customFormat="1">
      <c r="B78" s="324"/>
      <c r="C78" s="419">
        <v>500001</v>
      </c>
      <c r="D78" s="419">
        <v>600000</v>
      </c>
      <c r="F78" s="395"/>
      <c r="G78" s="395"/>
      <c r="H78" s="396"/>
      <c r="I78" s="268">
        <v>37650</v>
      </c>
      <c r="J78" s="268">
        <v>45181</v>
      </c>
      <c r="K78" s="239">
        <v>0</v>
      </c>
      <c r="L78" s="268">
        <v>56466</v>
      </c>
      <c r="M78" s="268"/>
      <c r="N78" s="268">
        <v>8512</v>
      </c>
      <c r="O78" s="268">
        <v>6585</v>
      </c>
      <c r="P78" s="268">
        <v>13141</v>
      </c>
      <c r="Q78" s="396"/>
      <c r="R78" s="384"/>
    </row>
    <row r="79" spans="2:19" s="394" customFormat="1">
      <c r="B79" s="324"/>
      <c r="C79" s="419">
        <v>600001</v>
      </c>
      <c r="D79" s="419">
        <v>800000</v>
      </c>
      <c r="F79" s="395"/>
      <c r="G79" s="395"/>
      <c r="H79" s="396"/>
      <c r="I79" s="268">
        <v>46187</v>
      </c>
      <c r="J79" s="268">
        <v>55425</v>
      </c>
      <c r="K79" s="239">
        <v>0</v>
      </c>
      <c r="L79" s="268">
        <v>69282</v>
      </c>
      <c r="M79" s="268"/>
      <c r="N79" s="268">
        <v>9698</v>
      </c>
      <c r="O79" s="268">
        <v>8082</v>
      </c>
      <c r="P79" s="268">
        <v>16127</v>
      </c>
      <c r="Q79" s="396"/>
      <c r="R79" s="384"/>
    </row>
    <row r="80" spans="2:19" s="394" customFormat="1">
      <c r="B80" s="324"/>
      <c r="C80" s="419">
        <v>800001</v>
      </c>
      <c r="D80" s="419">
        <v>1000000</v>
      </c>
      <c r="F80" s="395"/>
      <c r="G80" s="395"/>
      <c r="H80" s="396"/>
      <c r="I80" s="268">
        <v>54737</v>
      </c>
      <c r="J80" s="268">
        <v>65683</v>
      </c>
      <c r="K80" s="239">
        <v>0</v>
      </c>
      <c r="L80" s="268">
        <v>82103</v>
      </c>
      <c r="M80" s="268"/>
      <c r="N80" s="268">
        <v>11494</v>
      </c>
      <c r="O80" s="268">
        <v>9579</v>
      </c>
      <c r="P80" s="268">
        <v>19113</v>
      </c>
      <c r="Q80" s="396"/>
      <c r="R80" s="384"/>
    </row>
    <row r="81" spans="2:18" s="394" customFormat="1">
      <c r="B81" s="324"/>
      <c r="C81" s="419">
        <v>1000001</v>
      </c>
      <c r="D81" s="419">
        <v>1250000</v>
      </c>
      <c r="F81" s="395"/>
      <c r="G81" s="395"/>
      <c r="H81" s="396"/>
      <c r="I81" s="268">
        <v>62445</v>
      </c>
      <c r="J81" s="268">
        <v>74933</v>
      </c>
      <c r="K81" s="239">
        <v>0</v>
      </c>
      <c r="L81" s="268">
        <v>93662</v>
      </c>
      <c r="M81" s="268"/>
      <c r="N81" s="268">
        <v>13112</v>
      </c>
      <c r="O81" s="268">
        <v>10927</v>
      </c>
      <c r="P81" s="268">
        <v>21803</v>
      </c>
      <c r="Q81" s="396"/>
      <c r="R81" s="384"/>
    </row>
    <row r="82" spans="2:18" s="394" customFormat="1">
      <c r="B82" s="324"/>
      <c r="C82" s="419">
        <v>1250001</v>
      </c>
      <c r="D82" s="419">
        <v>1500000</v>
      </c>
      <c r="F82" s="395"/>
      <c r="G82" s="395"/>
      <c r="H82" s="396"/>
      <c r="I82" s="268">
        <v>70994</v>
      </c>
      <c r="J82" s="268">
        <v>85194</v>
      </c>
      <c r="K82" s="239">
        <v>0</v>
      </c>
      <c r="L82" s="268">
        <v>106486</v>
      </c>
      <c r="M82" s="268"/>
      <c r="N82" s="268">
        <v>14908</v>
      </c>
      <c r="O82" s="268">
        <v>12424</v>
      </c>
      <c r="P82" s="268">
        <v>24790</v>
      </c>
      <c r="Q82" s="396"/>
      <c r="R82" s="384"/>
    </row>
    <row r="83" spans="2:18" s="394" customFormat="1">
      <c r="B83" s="324"/>
      <c r="C83" s="419">
        <v>1500001</v>
      </c>
      <c r="D83" s="419">
        <v>1750000</v>
      </c>
      <c r="F83" s="395"/>
      <c r="G83" s="395"/>
      <c r="H83" s="396"/>
      <c r="I83" s="268">
        <v>79532</v>
      </c>
      <c r="J83" s="268">
        <v>95438</v>
      </c>
      <c r="K83" s="239">
        <v>0</v>
      </c>
      <c r="L83" s="268">
        <v>119302</v>
      </c>
      <c r="M83" s="268"/>
      <c r="N83" s="268">
        <v>16704</v>
      </c>
      <c r="O83" s="268">
        <v>13920</v>
      </c>
      <c r="P83" s="268">
        <v>27777</v>
      </c>
      <c r="Q83" s="396"/>
      <c r="R83" s="384"/>
    </row>
    <row r="84" spans="2:18" s="394" customFormat="1">
      <c r="B84" s="324"/>
      <c r="C84" s="419">
        <v>1750001</v>
      </c>
      <c r="D84" s="419">
        <v>2000000</v>
      </c>
      <c r="F84" s="395"/>
      <c r="G84" s="395"/>
      <c r="H84" s="396"/>
      <c r="I84" s="268">
        <v>88080</v>
      </c>
      <c r="J84" s="268">
        <v>105697</v>
      </c>
      <c r="K84" s="239">
        <v>0</v>
      </c>
      <c r="L84" s="268">
        <v>132124</v>
      </c>
      <c r="M84" s="268"/>
      <c r="N84" s="268">
        <v>18500</v>
      </c>
      <c r="O84" s="268">
        <v>15417</v>
      </c>
      <c r="P84" s="268">
        <v>30762</v>
      </c>
      <c r="Q84" s="396"/>
      <c r="R84" s="384"/>
    </row>
    <row r="85" spans="2:18" s="394" customFormat="1">
      <c r="B85" s="324"/>
      <c r="C85" s="419">
        <v>2000001</v>
      </c>
      <c r="D85" s="45" t="s">
        <v>141</v>
      </c>
      <c r="F85" s="395"/>
      <c r="G85" s="395"/>
      <c r="H85" s="396"/>
      <c r="I85" s="305" t="s">
        <v>133</v>
      </c>
      <c r="J85" s="305" t="s">
        <v>133</v>
      </c>
      <c r="K85" s="239"/>
      <c r="L85" s="305" t="s">
        <v>133</v>
      </c>
      <c r="M85" s="239"/>
      <c r="N85" s="305" t="s">
        <v>133</v>
      </c>
      <c r="O85" s="305" t="s">
        <v>133</v>
      </c>
      <c r="P85" s="305" t="s">
        <v>133</v>
      </c>
      <c r="Q85" s="396"/>
      <c r="R85" s="384"/>
    </row>
    <row r="87" spans="2:18" ht="14.1" thickBot="1">
      <c r="B87" s="316" t="s">
        <v>142</v>
      </c>
      <c r="C87" s="317"/>
      <c r="D87" s="317"/>
      <c r="E87" s="317"/>
      <c r="F87" s="259"/>
      <c r="G87" s="259"/>
      <c r="I87" s="259"/>
      <c r="J87" s="259"/>
      <c r="L87" s="259"/>
      <c r="N87" s="259"/>
      <c r="O87" s="259"/>
      <c r="P87" s="259"/>
    </row>
    <row r="88" spans="2:18" ht="5.0999999999999996" customHeight="1"/>
    <row r="89" spans="2:18" ht="10.35" customHeight="1">
      <c r="B89" s="318"/>
      <c r="C89" s="320" t="s">
        <v>132</v>
      </c>
      <c r="D89" s="320" t="s">
        <v>132</v>
      </c>
      <c r="F89" s="420" t="s">
        <v>133</v>
      </c>
      <c r="G89" s="420" t="s">
        <v>133</v>
      </c>
      <c r="I89" s="420" t="s">
        <v>133</v>
      </c>
      <c r="J89" s="420" t="s">
        <v>133</v>
      </c>
      <c r="L89" s="420" t="s">
        <v>133</v>
      </c>
      <c r="N89" s="420" t="s">
        <v>133</v>
      </c>
      <c r="O89" s="420" t="s">
        <v>133</v>
      </c>
      <c r="P89" s="420" t="s">
        <v>133</v>
      </c>
      <c r="Q89" s="420"/>
    </row>
    <row r="90" spans="2:18" ht="5.0999999999999996" customHeight="1"/>
    <row r="91" spans="2:18" ht="5.0999999999999996" customHeight="1">
      <c r="B91" s="333"/>
      <c r="C91" s="333"/>
      <c r="D91" s="333"/>
      <c r="E91" s="333"/>
      <c r="F91" s="269"/>
      <c r="G91" s="269"/>
      <c r="I91" s="269"/>
      <c r="J91" s="269"/>
      <c r="L91" s="269"/>
      <c r="N91" s="269"/>
      <c r="O91" s="269"/>
      <c r="P91" s="269"/>
    </row>
    <row r="92" spans="2:18">
      <c r="B92" s="273"/>
    </row>
    <row r="93" spans="2:18">
      <c r="B93" s="273" t="s">
        <v>143</v>
      </c>
    </row>
    <row r="94" spans="2:18">
      <c r="B94" s="273"/>
    </row>
    <row r="97" spans="2:7">
      <c r="F97" s="45"/>
      <c r="G97" s="45"/>
    </row>
    <row r="98" spans="2:7" ht="15.95">
      <c r="B98" s="245"/>
      <c r="C98" s="245"/>
      <c r="D98" s="245"/>
      <c r="E98" s="311"/>
      <c r="F98" s="421" t="s">
        <v>144</v>
      </c>
      <c r="G98" s="421"/>
    </row>
    <row r="99" spans="2:7" ht="15.95">
      <c r="B99" s="245"/>
      <c r="C99" s="245"/>
      <c r="D99" s="245"/>
      <c r="E99" s="311"/>
      <c r="F99" s="422" t="s">
        <v>123</v>
      </c>
      <c r="G99" s="421"/>
    </row>
    <row r="100" spans="2:7" ht="15.95">
      <c r="B100" s="314"/>
      <c r="C100" s="314"/>
      <c r="D100" s="314"/>
      <c r="E100" s="311"/>
      <c r="F100" s="423" t="s">
        <v>145</v>
      </c>
      <c r="G100" s="423" t="s">
        <v>146</v>
      </c>
    </row>
    <row r="101" spans="2:7">
      <c r="B101" s="255"/>
      <c r="C101" s="255"/>
      <c r="D101" s="255"/>
      <c r="E101" s="311"/>
      <c r="F101" s="423" t="s">
        <v>147</v>
      </c>
      <c r="G101" s="424" t="s">
        <v>148</v>
      </c>
    </row>
    <row r="102" spans="2:7" ht="15.95">
      <c r="B102" s="314"/>
      <c r="C102" s="314" t="s">
        <v>117</v>
      </c>
      <c r="D102" s="314"/>
      <c r="E102" s="311"/>
      <c r="F102" s="423" t="s">
        <v>149</v>
      </c>
      <c r="G102" s="423" t="s">
        <v>150</v>
      </c>
    </row>
    <row r="103" spans="2:7" ht="15">
      <c r="B103" s="423" t="s">
        <v>125</v>
      </c>
      <c r="C103" s="423" t="s">
        <v>126</v>
      </c>
      <c r="D103" s="423" t="s">
        <v>127</v>
      </c>
      <c r="E103" s="204"/>
      <c r="F103" s="423" t="s">
        <v>151</v>
      </c>
      <c r="G103" s="423" t="s">
        <v>152</v>
      </c>
    </row>
    <row r="104" spans="2:7">
      <c r="F104" s="45"/>
      <c r="G104" s="45"/>
    </row>
    <row r="105" spans="2:7" ht="14.1" thickBot="1">
      <c r="B105" s="316" t="s">
        <v>131</v>
      </c>
      <c r="C105" s="317"/>
      <c r="D105" s="317"/>
      <c r="E105" s="317"/>
      <c r="F105" s="317"/>
      <c r="G105" s="425"/>
    </row>
    <row r="106" spans="2:7">
      <c r="F106" s="45"/>
      <c r="G106" s="45"/>
    </row>
    <row r="107" spans="2:7">
      <c r="B107" s="318" t="str">
        <f>"Muni / City Pop: "&amp;TEXT(C107,"#,0")&amp;" - "&amp;TEXT(D107,"#,0")</f>
        <v>Muni / City Pop: 0 - 3,999</v>
      </c>
      <c r="C107" s="318">
        <v>0</v>
      </c>
      <c r="D107" s="318">
        <v>3999</v>
      </c>
      <c r="F107" s="308">
        <v>1575</v>
      </c>
      <c r="G107" s="308">
        <v>470</v>
      </c>
    </row>
    <row r="108" spans="2:7">
      <c r="B108" s="318" t="str">
        <f t="shared" ref="B108:B118" si="4">"Muni / City Pop: "&amp;TEXT(C108,"#,0")&amp;" - "&amp;TEXT(D108,"#,0")</f>
        <v>Muni / City Pop: 4,000 - 8,999</v>
      </c>
      <c r="C108" s="318">
        <f>D107+1</f>
        <v>4000</v>
      </c>
      <c r="D108" s="318">
        <v>8999</v>
      </c>
      <c r="F108" s="426">
        <v>1575</v>
      </c>
      <c r="G108" s="426">
        <v>470</v>
      </c>
    </row>
    <row r="109" spans="2:7">
      <c r="B109" s="318" t="str">
        <f t="shared" si="4"/>
        <v>Muni / City Pop: 9,000 - 14,999</v>
      </c>
      <c r="C109" s="318">
        <f t="shared" ref="C109:C118" si="5">D108+1</f>
        <v>9000</v>
      </c>
      <c r="D109" s="318">
        <v>14999</v>
      </c>
      <c r="F109" s="426">
        <v>1575</v>
      </c>
      <c r="G109" s="426">
        <v>470</v>
      </c>
    </row>
    <row r="110" spans="2:7">
      <c r="B110" s="318" t="str">
        <f t="shared" si="4"/>
        <v>Muni / City Pop: 15,000 - 21,999</v>
      </c>
      <c r="C110" s="318">
        <f t="shared" si="5"/>
        <v>15000</v>
      </c>
      <c r="D110" s="318">
        <v>21999</v>
      </c>
      <c r="F110" s="426">
        <v>1575</v>
      </c>
      <c r="G110" s="426">
        <v>706</v>
      </c>
    </row>
    <row r="111" spans="2:7">
      <c r="B111" s="318" t="str">
        <f t="shared" si="4"/>
        <v>Muni / City Pop: 22,000 - 29,999</v>
      </c>
      <c r="C111" s="318">
        <f t="shared" si="5"/>
        <v>22000</v>
      </c>
      <c r="D111" s="318">
        <v>29999</v>
      </c>
      <c r="F111" s="426">
        <v>1575</v>
      </c>
      <c r="G111" s="426">
        <v>706</v>
      </c>
    </row>
    <row r="112" spans="2:7">
      <c r="B112" s="318" t="str">
        <f t="shared" si="4"/>
        <v>Muni / City Pop: 30,000 - 44,999</v>
      </c>
      <c r="C112" s="318">
        <f t="shared" si="5"/>
        <v>30000</v>
      </c>
      <c r="D112" s="318">
        <v>44999</v>
      </c>
      <c r="F112" s="426">
        <v>1575</v>
      </c>
      <c r="G112" s="426">
        <v>941</v>
      </c>
    </row>
    <row r="113" spans="2:7">
      <c r="B113" s="318" t="str">
        <f t="shared" si="4"/>
        <v>Muni / City Pop: 45,000 - 59,999</v>
      </c>
      <c r="C113" s="318">
        <f t="shared" si="5"/>
        <v>45000</v>
      </c>
      <c r="D113" s="318">
        <v>59999</v>
      </c>
      <c r="F113" s="426">
        <v>1575</v>
      </c>
      <c r="G113" s="426">
        <v>941</v>
      </c>
    </row>
    <row r="114" spans="2:7">
      <c r="B114" s="318" t="str">
        <f t="shared" si="4"/>
        <v>Muni / City Pop: 60,000 - 89,999</v>
      </c>
      <c r="C114" s="318">
        <f t="shared" si="5"/>
        <v>60000</v>
      </c>
      <c r="D114" s="318">
        <v>89999</v>
      </c>
      <c r="F114" s="426">
        <v>1575</v>
      </c>
      <c r="G114" s="426">
        <v>1176</v>
      </c>
    </row>
    <row r="115" spans="2:7">
      <c r="B115" s="318" t="str">
        <f t="shared" si="4"/>
        <v>Muni / City Pop: 90,000 - 119,999</v>
      </c>
      <c r="C115" s="318">
        <f t="shared" si="5"/>
        <v>90000</v>
      </c>
      <c r="D115" s="318">
        <v>119999</v>
      </c>
      <c r="F115" s="426">
        <v>1575</v>
      </c>
      <c r="G115" s="426">
        <v>1411</v>
      </c>
    </row>
    <row r="116" spans="2:7">
      <c r="B116" s="318" t="str">
        <f t="shared" si="4"/>
        <v>Muni / City Pop: 120,000 - 149,999</v>
      </c>
      <c r="C116" s="318">
        <f t="shared" si="5"/>
        <v>120000</v>
      </c>
      <c r="D116" s="318">
        <v>149999</v>
      </c>
      <c r="F116" s="426">
        <v>1575</v>
      </c>
      <c r="G116" s="426">
        <v>1646</v>
      </c>
    </row>
    <row r="117" spans="2:7">
      <c r="B117" s="318" t="str">
        <f t="shared" si="4"/>
        <v>Muni / City Pop: 150,000 - 179,999</v>
      </c>
      <c r="C117" s="318">
        <f t="shared" si="5"/>
        <v>150000</v>
      </c>
      <c r="D117" s="318">
        <v>179999</v>
      </c>
      <c r="F117" s="426">
        <v>1575</v>
      </c>
      <c r="G117" s="426">
        <v>1882</v>
      </c>
    </row>
    <row r="118" spans="2:7">
      <c r="B118" s="318" t="str">
        <f t="shared" si="4"/>
        <v>Muni / City Pop: 180,000 - 250,000</v>
      </c>
      <c r="C118" s="318">
        <f t="shared" si="5"/>
        <v>180000</v>
      </c>
      <c r="D118" s="318">
        <v>250000</v>
      </c>
      <c r="F118" s="426">
        <v>1575</v>
      </c>
      <c r="G118" s="426">
        <v>2117</v>
      </c>
    </row>
    <row r="119" spans="2:7">
      <c r="B119" s="318" t="str">
        <f>"Muni / City Pop: "&amp;TEXT(C119,"#,0")</f>
        <v>Muni / City Pop: &gt; 250,000</v>
      </c>
      <c r="C119" s="319" t="s">
        <v>153</v>
      </c>
      <c r="D119" s="320" t="s">
        <v>132</v>
      </c>
      <c r="F119" s="427" t="s">
        <v>133</v>
      </c>
      <c r="G119" s="427" t="s">
        <v>133</v>
      </c>
    </row>
    <row r="120" spans="2:7">
      <c r="F120" s="45"/>
      <c r="G120" s="45"/>
    </row>
    <row r="121" spans="2:7" ht="14.1" thickBot="1">
      <c r="B121" s="316" t="s">
        <v>134</v>
      </c>
      <c r="C121" s="317"/>
      <c r="D121" s="317"/>
      <c r="E121" s="317"/>
      <c r="F121" s="317"/>
      <c r="G121" s="317"/>
    </row>
    <row r="122" spans="2:7">
      <c r="F122" s="45"/>
      <c r="G122" s="45"/>
    </row>
    <row r="123" spans="2:7">
      <c r="B123" s="318" t="str">
        <f>"County Pop: "&amp;TEXT(C123,"#,0")&amp;" - "&amp;TEXT(D123,"#,0")</f>
        <v>County Pop: 0 - 9,999</v>
      </c>
      <c r="C123" s="318">
        <v>0</v>
      </c>
      <c r="D123" s="318">
        <v>9999</v>
      </c>
      <c r="F123" s="308">
        <v>1575</v>
      </c>
      <c r="G123" s="301">
        <v>420</v>
      </c>
    </row>
    <row r="124" spans="2:7">
      <c r="B124" s="318" t="str">
        <f t="shared" ref="B124:B138" si="6">"County Pop: "&amp;TEXT(C124,"#,0")&amp;" - "&amp;TEXT(D124,"#,0")</f>
        <v>County Pop: 10,000 - 19,999</v>
      </c>
      <c r="C124" s="318">
        <f>D123+1</f>
        <v>10000</v>
      </c>
      <c r="D124" s="318">
        <v>19999</v>
      </c>
      <c r="F124" s="426">
        <v>1575</v>
      </c>
      <c r="G124" s="428">
        <v>420</v>
      </c>
    </row>
    <row r="125" spans="2:7">
      <c r="B125" s="318" t="str">
        <f t="shared" si="6"/>
        <v>County Pop: 20,000 - 29,999</v>
      </c>
      <c r="C125" s="318">
        <f t="shared" ref="C125:C138" si="7">D124+1</f>
        <v>20000</v>
      </c>
      <c r="D125" s="318">
        <v>29999</v>
      </c>
      <c r="F125" s="426">
        <v>1575</v>
      </c>
      <c r="G125" s="428">
        <v>420</v>
      </c>
    </row>
    <row r="126" spans="2:7">
      <c r="B126" s="318" t="str">
        <f t="shared" si="6"/>
        <v>County Pop: 30,000 - 39,999</v>
      </c>
      <c r="C126" s="318">
        <f t="shared" si="7"/>
        <v>30000</v>
      </c>
      <c r="D126" s="318">
        <v>39999</v>
      </c>
      <c r="F126" s="426">
        <v>1575</v>
      </c>
      <c r="G126" s="428">
        <v>630</v>
      </c>
    </row>
    <row r="127" spans="2:7">
      <c r="B127" s="318" t="str">
        <f t="shared" si="6"/>
        <v>County Pop: 40,000 - 59,999</v>
      </c>
      <c r="C127" s="318">
        <f t="shared" si="7"/>
        <v>40000</v>
      </c>
      <c r="D127" s="318">
        <v>59999</v>
      </c>
      <c r="F127" s="426">
        <v>1575</v>
      </c>
      <c r="G127" s="428">
        <v>630</v>
      </c>
    </row>
    <row r="128" spans="2:7">
      <c r="B128" s="318" t="str">
        <f t="shared" si="6"/>
        <v>County Pop: 60,000 - 89,999</v>
      </c>
      <c r="C128" s="318">
        <f t="shared" si="7"/>
        <v>60000</v>
      </c>
      <c r="D128" s="318">
        <v>89999</v>
      </c>
      <c r="F128" s="426">
        <v>1575</v>
      </c>
      <c r="G128" s="428">
        <v>840</v>
      </c>
    </row>
    <row r="129" spans="2:7">
      <c r="B129" s="318" t="str">
        <f t="shared" si="6"/>
        <v>County Pop: 90,000 - 119,999</v>
      </c>
      <c r="C129" s="318">
        <f t="shared" si="7"/>
        <v>90000</v>
      </c>
      <c r="D129" s="318">
        <v>119999</v>
      </c>
      <c r="F129" s="426">
        <v>1575</v>
      </c>
      <c r="G129" s="428">
        <v>840</v>
      </c>
    </row>
    <row r="130" spans="2:7">
      <c r="B130" s="318" t="str">
        <f t="shared" si="6"/>
        <v>County Pop: 120,000 - 149,999</v>
      </c>
      <c r="C130" s="318">
        <f t="shared" si="7"/>
        <v>120000</v>
      </c>
      <c r="D130" s="318">
        <v>149999</v>
      </c>
      <c r="F130" s="426">
        <v>1575</v>
      </c>
      <c r="G130" s="428">
        <v>1050</v>
      </c>
    </row>
    <row r="131" spans="2:7">
      <c r="B131" s="318" t="str">
        <f t="shared" si="6"/>
        <v>County Pop: 150,000 - 179,999</v>
      </c>
      <c r="C131" s="318">
        <f t="shared" si="7"/>
        <v>150000</v>
      </c>
      <c r="D131" s="318">
        <v>179999</v>
      </c>
      <c r="F131" s="426">
        <v>1575</v>
      </c>
      <c r="G131" s="428">
        <v>1260</v>
      </c>
    </row>
    <row r="132" spans="2:7">
      <c r="B132" s="318" t="str">
        <f t="shared" si="6"/>
        <v>County Pop: 180,000 - 249,999</v>
      </c>
      <c r="C132" s="318">
        <f t="shared" si="7"/>
        <v>180000</v>
      </c>
      <c r="D132" s="318">
        <v>249999</v>
      </c>
      <c r="F132" s="426">
        <v>1575</v>
      </c>
      <c r="G132" s="428">
        <v>1470</v>
      </c>
    </row>
    <row r="133" spans="2:7">
      <c r="B133" s="318" t="str">
        <f t="shared" si="6"/>
        <v>County Pop: 250,000 - 349,999</v>
      </c>
      <c r="C133" s="318">
        <f t="shared" si="7"/>
        <v>250000</v>
      </c>
      <c r="D133" s="318">
        <v>349999</v>
      </c>
      <c r="F133" s="426">
        <v>1575</v>
      </c>
      <c r="G133" s="428">
        <v>1680</v>
      </c>
    </row>
    <row r="134" spans="2:7">
      <c r="B134" s="318" t="str">
        <f t="shared" si="6"/>
        <v>County Pop: 350,000 - 500,000</v>
      </c>
      <c r="C134" s="318">
        <f t="shared" si="7"/>
        <v>350000</v>
      </c>
      <c r="D134" s="318">
        <v>500000</v>
      </c>
      <c r="F134" s="426">
        <v>1575</v>
      </c>
      <c r="G134" s="428">
        <v>1890</v>
      </c>
    </row>
    <row r="135" spans="2:7">
      <c r="B135" s="318" t="str">
        <f t="shared" si="6"/>
        <v>County Pop: 500,001 - 649,999</v>
      </c>
      <c r="C135" s="318">
        <f t="shared" si="7"/>
        <v>500001</v>
      </c>
      <c r="D135" s="318">
        <v>649999</v>
      </c>
      <c r="F135" s="426">
        <v>1575</v>
      </c>
      <c r="G135" s="428">
        <v>2100</v>
      </c>
    </row>
    <row r="136" spans="2:7">
      <c r="B136" s="318" t="str">
        <f t="shared" si="6"/>
        <v>County Pop: 650,000 - 799,999</v>
      </c>
      <c r="C136" s="318">
        <f t="shared" si="7"/>
        <v>650000</v>
      </c>
      <c r="D136" s="318">
        <v>799999</v>
      </c>
      <c r="F136" s="426">
        <v>1575</v>
      </c>
      <c r="G136" s="428">
        <v>2100</v>
      </c>
    </row>
    <row r="137" spans="2:7">
      <c r="B137" s="318" t="str">
        <f t="shared" si="6"/>
        <v>County Pop: 800,000 - 949,999</v>
      </c>
      <c r="C137" s="318">
        <f t="shared" si="7"/>
        <v>800000</v>
      </c>
      <c r="D137" s="318">
        <v>949999</v>
      </c>
      <c r="F137" s="426">
        <v>1575</v>
      </c>
      <c r="G137" s="428">
        <v>2100</v>
      </c>
    </row>
    <row r="138" spans="2:7">
      <c r="B138" s="318" t="str">
        <f t="shared" si="6"/>
        <v>County Pop: 950,000 - 1,100,000</v>
      </c>
      <c r="C138" s="318">
        <f t="shared" si="7"/>
        <v>950000</v>
      </c>
      <c r="D138" s="318">
        <v>1100000</v>
      </c>
      <c r="F138" s="426">
        <v>1575</v>
      </c>
      <c r="G138" s="428">
        <v>2100</v>
      </c>
    </row>
    <row r="139" spans="2:7">
      <c r="B139" s="318" t="str">
        <f>"County Pop: "&amp;TEXT(C139,"#,0")</f>
        <v>County Pop: &gt;1,100,000</v>
      </c>
      <c r="C139" s="322" t="s">
        <v>135</v>
      </c>
      <c r="D139" s="320" t="s">
        <v>132</v>
      </c>
      <c r="F139" s="427" t="s">
        <v>133</v>
      </c>
      <c r="G139" s="427" t="s">
        <v>133</v>
      </c>
    </row>
    <row r="140" spans="2:7">
      <c r="F140" s="45"/>
      <c r="G140" s="45"/>
    </row>
    <row r="141" spans="2:7" ht="14.1" thickBot="1">
      <c r="B141" s="316" t="s">
        <v>142</v>
      </c>
      <c r="C141" s="317"/>
      <c r="D141" s="317"/>
      <c r="E141" s="317"/>
      <c r="F141" s="317"/>
      <c r="G141" s="317"/>
    </row>
    <row r="142" spans="2:7">
      <c r="F142" s="45"/>
      <c r="G142" s="45"/>
    </row>
    <row r="143" spans="2:7">
      <c r="B143" s="318" t="s">
        <v>154</v>
      </c>
      <c r="C143" s="320" t="s">
        <v>132</v>
      </c>
      <c r="D143" s="320" t="s">
        <v>132</v>
      </c>
      <c r="F143" s="429" t="s">
        <v>155</v>
      </c>
      <c r="G143" s="429" t="s">
        <v>155</v>
      </c>
    </row>
    <row r="144" spans="2:7">
      <c r="F144" s="45"/>
      <c r="G144" s="45"/>
    </row>
    <row r="145" spans="2:7">
      <c r="B145" s="333"/>
      <c r="C145" s="333"/>
      <c r="F145" s="45"/>
      <c r="G145" s="430"/>
    </row>
    <row r="146" spans="2:7">
      <c r="B146" s="273" t="s">
        <v>156</v>
      </c>
      <c r="F146" s="45"/>
      <c r="G146" s="430"/>
    </row>
  </sheetData>
  <mergeCells count="3">
    <mergeCell ref="C47:D47"/>
    <mergeCell ref="C71:D71"/>
    <mergeCell ref="N5:N6"/>
  </mergeCells>
  <conditionalFormatting sqref="B71:C71 B72:E72">
    <cfRule type="expression" dxfId="67" priority="46">
      <formula>MOD(ROW(),2)</formula>
    </cfRule>
  </conditionalFormatting>
  <conditionalFormatting sqref="B28:E45 B47:C47 E47 B48:E69 Q68">
    <cfRule type="expression" dxfId="66" priority="84">
      <formula>MOD(ROW(),2)</formula>
    </cfRule>
  </conditionalFormatting>
  <conditionalFormatting sqref="B12:G92">
    <cfRule type="expression" dxfId="65" priority="13">
      <formula>MOD(ROW(),2)</formula>
    </cfRule>
  </conditionalFormatting>
  <conditionalFormatting sqref="B89:Q89">
    <cfRule type="expression" dxfId="64" priority="2">
      <formula>MOD(ROW(),2)</formula>
    </cfRule>
  </conditionalFormatting>
  <conditionalFormatting sqref="E71:G71">
    <cfRule type="expression" dxfId="63" priority="45">
      <formula>MOD(ROW(),2)</formula>
    </cfRule>
  </conditionalFormatting>
  <conditionalFormatting sqref="F44:G45">
    <cfRule type="expression" dxfId="62" priority="83">
      <formula>MOD(ROW(),2)</formula>
    </cfRule>
  </conditionalFormatting>
  <conditionalFormatting sqref="F47:G69">
    <cfRule type="expression" dxfId="61" priority="72">
      <formula>MOD(ROW(),2)</formula>
    </cfRule>
  </conditionalFormatting>
  <conditionalFormatting sqref="F28:M43">
    <cfRule type="expression" dxfId="60" priority="125">
      <formula>MOD(ROW(),2)</formula>
    </cfRule>
  </conditionalFormatting>
  <conditionalFormatting sqref="H12:H23">
    <cfRule type="expression" dxfId="59" priority="148">
      <formula>MOD(ROW(),2)</formula>
    </cfRule>
  </conditionalFormatting>
  <conditionalFormatting sqref="I12:J71">
    <cfRule type="expression" dxfId="58" priority="42">
      <formula>MOD(ROW(),2)</formula>
    </cfRule>
  </conditionalFormatting>
  <conditionalFormatting sqref="I73:J85">
    <cfRule type="expression" dxfId="57" priority="19">
      <formula>MOD(ROW(),2)</formula>
    </cfRule>
  </conditionalFormatting>
  <conditionalFormatting sqref="K12:M23 O13:P23">
    <cfRule type="expression" dxfId="56" priority="126">
      <formula>MOD(ROW(),2)</formula>
    </cfRule>
  </conditionalFormatting>
  <conditionalFormatting sqref="K73:M84">
    <cfRule type="expression" dxfId="55" priority="14">
      <formula>MOD(ROW(),2)</formula>
    </cfRule>
  </conditionalFormatting>
  <conditionalFormatting sqref="L24">
    <cfRule type="expression" dxfId="54" priority="192">
      <formula>MOD(ROW(),2)</formula>
    </cfRule>
  </conditionalFormatting>
  <conditionalFormatting sqref="L44:L45">
    <cfRule type="expression" dxfId="53" priority="75">
      <formula>MOD(ROW(),2)</formula>
    </cfRule>
  </conditionalFormatting>
  <conditionalFormatting sqref="L47">
    <cfRule type="expression" dxfId="52" priority="48">
      <formula>MOD(ROW(),2)</formula>
    </cfRule>
  </conditionalFormatting>
  <conditionalFormatting sqref="L49:L69">
    <cfRule type="expression" dxfId="51" priority="52">
      <formula>MOD(ROW(),2)</formula>
    </cfRule>
  </conditionalFormatting>
  <conditionalFormatting sqref="L71">
    <cfRule type="expression" dxfId="50" priority="41">
      <formula>MOD(ROW(),2)</formula>
    </cfRule>
  </conditionalFormatting>
  <conditionalFormatting sqref="L85">
    <cfRule type="expression" dxfId="49" priority="30">
      <formula>MOD(ROW(),2)</formula>
    </cfRule>
  </conditionalFormatting>
  <conditionalFormatting sqref="N12:N24">
    <cfRule type="expression" dxfId="48" priority="6">
      <formula>MOD(ROW(),2)</formula>
    </cfRule>
  </conditionalFormatting>
  <conditionalFormatting sqref="N28:N71">
    <cfRule type="expression" dxfId="47" priority="1">
      <formula>MOD(ROW(),2)</formula>
    </cfRule>
  </conditionalFormatting>
  <conditionalFormatting sqref="N73:P85">
    <cfRule type="expression" dxfId="46" priority="3">
      <formula>MOD(ROW(),2)</formula>
    </cfRule>
  </conditionalFormatting>
  <conditionalFormatting sqref="O29:P71">
    <cfRule type="expression" dxfId="45" priority="40">
      <formula>MOD(ROW(),2)</formula>
    </cfRule>
  </conditionalFormatting>
  <conditionalFormatting sqref="O12:Q12">
    <cfRule type="expression" dxfId="44" priority="155">
      <formula>MOD(ROW(),2)</formula>
    </cfRule>
  </conditionalFormatting>
  <conditionalFormatting sqref="O24:Q24">
    <cfRule type="expression" dxfId="43" priority="190">
      <formula>MOD(ROW(),2)</formula>
    </cfRule>
  </conditionalFormatting>
  <conditionalFormatting sqref="O28:Q28">
    <cfRule type="expression" dxfId="42" priority="142">
      <formula>MOD(ROW(),2)</formula>
    </cfRule>
  </conditionalFormatting>
  <conditionalFormatting sqref="Q46">
    <cfRule type="expression" dxfId="41" priority="74">
      <formula>MOD(ROW(),2)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E32"/>
  <sheetViews>
    <sheetView topLeftCell="A9" workbookViewId="0">
      <selection activeCell="J21" sqref="J21"/>
    </sheetView>
  </sheetViews>
  <sheetFormatPr defaultColWidth="8.85546875" defaultRowHeight="15"/>
  <cols>
    <col min="1" max="1" width="11.140625" style="64" customWidth="1"/>
    <col min="2" max="2" width="12.28515625" style="64" customWidth="1"/>
    <col min="3" max="3" width="3" style="64" customWidth="1"/>
    <col min="4" max="4" width="11.42578125" style="64" customWidth="1"/>
    <col min="5" max="5" width="14.42578125" style="64" customWidth="1"/>
    <col min="6" max="16384" width="8.85546875" style="64"/>
  </cols>
  <sheetData>
    <row r="2" spans="1:5" ht="48.6" customHeight="1" thickBot="1">
      <c r="A2" s="583" t="s">
        <v>439</v>
      </c>
      <c r="B2" s="584"/>
      <c r="C2" s="584"/>
      <c r="D2" s="584"/>
      <c r="E2" s="584"/>
    </row>
    <row r="3" spans="1:5" ht="15.75" customHeight="1">
      <c r="A3" s="573" t="s">
        <v>440</v>
      </c>
      <c r="B3" s="573" t="s">
        <v>412</v>
      </c>
      <c r="C3" s="574"/>
      <c r="D3" s="574"/>
      <c r="E3" s="85" t="s">
        <v>441</v>
      </c>
    </row>
    <row r="4" spans="1:5" ht="17.100000000000001" thickBot="1">
      <c r="A4" s="575"/>
      <c r="B4" s="585"/>
      <c r="C4" s="586"/>
      <c r="D4" s="586"/>
      <c r="E4" s="86" t="s">
        <v>389</v>
      </c>
    </row>
    <row r="5" spans="1:5">
      <c r="A5" s="94" t="s">
        <v>442</v>
      </c>
      <c r="B5" s="78">
        <v>0</v>
      </c>
      <c r="C5" s="78" t="s">
        <v>190</v>
      </c>
      <c r="D5" s="78">
        <v>25000</v>
      </c>
      <c r="E5" s="142">
        <v>2337</v>
      </c>
    </row>
    <row r="6" spans="1:5">
      <c r="A6" s="94" t="s">
        <v>443</v>
      </c>
      <c r="B6" s="75">
        <v>25001</v>
      </c>
      <c r="C6" s="75" t="s">
        <v>190</v>
      </c>
      <c r="D6" s="75">
        <v>50000</v>
      </c>
      <c r="E6" s="143">
        <v>3139</v>
      </c>
    </row>
    <row r="7" spans="1:5">
      <c r="A7" s="94" t="s">
        <v>444</v>
      </c>
      <c r="B7" s="78">
        <v>50001</v>
      </c>
      <c r="C7" s="78" t="s">
        <v>190</v>
      </c>
      <c r="D7" s="78">
        <v>75000</v>
      </c>
      <c r="E7" s="142">
        <v>4171</v>
      </c>
    </row>
    <row r="8" spans="1:5">
      <c r="A8" s="94" t="s">
        <v>445</v>
      </c>
      <c r="B8" s="75">
        <v>75001</v>
      </c>
      <c r="C8" s="75" t="s">
        <v>190</v>
      </c>
      <c r="D8" s="75">
        <v>100000</v>
      </c>
      <c r="E8" s="95">
        <v>6262</v>
      </c>
    </row>
    <row r="9" spans="1:5">
      <c r="A9" s="94" t="s">
        <v>446</v>
      </c>
      <c r="B9" s="78">
        <v>100001</v>
      </c>
      <c r="C9" s="78" t="s">
        <v>190</v>
      </c>
      <c r="D9" s="78">
        <v>150000</v>
      </c>
      <c r="E9" s="96">
        <v>7430</v>
      </c>
    </row>
    <row r="10" spans="1:5">
      <c r="A10" s="94" t="s">
        <v>447</v>
      </c>
      <c r="B10" s="75">
        <v>150001</v>
      </c>
      <c r="C10" s="75" t="s">
        <v>190</v>
      </c>
      <c r="D10" s="75">
        <v>200000</v>
      </c>
      <c r="E10" s="95">
        <v>8780</v>
      </c>
    </row>
    <row r="11" spans="1:5">
      <c r="A11" s="94" t="s">
        <v>448</v>
      </c>
      <c r="B11" s="78">
        <v>200001</v>
      </c>
      <c r="C11" s="78" t="s">
        <v>190</v>
      </c>
      <c r="D11" s="78">
        <v>300000</v>
      </c>
      <c r="E11" s="96">
        <v>10528</v>
      </c>
    </row>
    <row r="12" spans="1:5">
      <c r="A12" s="94" t="s">
        <v>449</v>
      </c>
      <c r="B12" s="75">
        <v>300001</v>
      </c>
      <c r="C12" s="75" t="s">
        <v>190</v>
      </c>
      <c r="D12" s="75">
        <v>400000</v>
      </c>
      <c r="E12" s="95">
        <v>12285</v>
      </c>
    </row>
    <row r="13" spans="1:5">
      <c r="A13" s="94" t="s">
        <v>450</v>
      </c>
      <c r="B13" s="78">
        <v>400001</v>
      </c>
      <c r="C13" s="78" t="s">
        <v>190</v>
      </c>
      <c r="D13" s="78">
        <v>500000</v>
      </c>
      <c r="E13" s="96">
        <v>14033</v>
      </c>
    </row>
    <row r="14" spans="1:5">
      <c r="A14" s="94" t="s">
        <v>451</v>
      </c>
      <c r="B14" s="75">
        <v>500001</v>
      </c>
      <c r="C14" s="75" t="s">
        <v>190</v>
      </c>
      <c r="D14" s="75">
        <v>600000</v>
      </c>
      <c r="E14" s="95">
        <v>15789</v>
      </c>
    </row>
    <row r="15" spans="1:5">
      <c r="A15" s="94" t="s">
        <v>452</v>
      </c>
      <c r="B15" s="78">
        <v>600001</v>
      </c>
      <c r="C15" s="78" t="s">
        <v>190</v>
      </c>
      <c r="D15" s="78">
        <v>700000</v>
      </c>
      <c r="E15" s="96">
        <v>17551</v>
      </c>
    </row>
    <row r="16" spans="1:5">
      <c r="A16" s="94" t="s">
        <v>453</v>
      </c>
      <c r="B16" s="75">
        <v>700001</v>
      </c>
      <c r="C16" s="75" t="s">
        <v>190</v>
      </c>
      <c r="D16" s="75">
        <v>800000</v>
      </c>
      <c r="E16" s="95">
        <v>20651</v>
      </c>
    </row>
    <row r="17" spans="1:5">
      <c r="A17" s="94" t="s">
        <v>454</v>
      </c>
      <c r="B17" s="78">
        <v>800001</v>
      </c>
      <c r="C17" s="78" t="s">
        <v>190</v>
      </c>
      <c r="D17" s="78">
        <v>900000</v>
      </c>
      <c r="E17" s="96">
        <v>23330</v>
      </c>
    </row>
    <row r="18" spans="1:5">
      <c r="A18" s="94" t="s">
        <v>455</v>
      </c>
      <c r="B18" s="75">
        <v>900001</v>
      </c>
      <c r="C18" s="75" t="s">
        <v>190</v>
      </c>
      <c r="D18" s="75">
        <v>1000000</v>
      </c>
      <c r="E18" s="95">
        <v>27215</v>
      </c>
    </row>
    <row r="19" spans="1:5">
      <c r="A19" s="94" t="s">
        <v>456</v>
      </c>
      <c r="B19" s="78">
        <v>1000001</v>
      </c>
      <c r="C19" s="78" t="s">
        <v>190</v>
      </c>
      <c r="D19" s="78">
        <v>1100000</v>
      </c>
      <c r="E19" s="96">
        <v>30202</v>
      </c>
    </row>
    <row r="20" spans="1:5">
      <c r="A20" s="94" t="s">
        <v>457</v>
      </c>
      <c r="B20" s="75">
        <v>1100001</v>
      </c>
      <c r="C20" s="75" t="s">
        <v>190</v>
      </c>
      <c r="D20" s="75">
        <v>1200000</v>
      </c>
      <c r="E20" s="95">
        <v>33993</v>
      </c>
    </row>
    <row r="21" spans="1:5">
      <c r="A21" s="94" t="s">
        <v>458</v>
      </c>
      <c r="B21" s="78">
        <v>1200001</v>
      </c>
      <c r="C21" s="78" t="s">
        <v>190</v>
      </c>
      <c r="D21" s="78">
        <v>1300000</v>
      </c>
      <c r="E21" s="96">
        <v>37759</v>
      </c>
    </row>
    <row r="22" spans="1:5">
      <c r="A22" s="94" t="s">
        <v>459</v>
      </c>
      <c r="B22" s="75">
        <v>1300001</v>
      </c>
      <c r="C22" s="75" t="s">
        <v>190</v>
      </c>
      <c r="D22" s="75">
        <v>1400000</v>
      </c>
      <c r="E22" s="95">
        <v>40747</v>
      </c>
    </row>
    <row r="23" spans="1:5">
      <c r="A23" s="94" t="s">
        <v>460</v>
      </c>
      <c r="B23" s="78">
        <v>1400001</v>
      </c>
      <c r="C23" s="78" t="s">
        <v>190</v>
      </c>
      <c r="D23" s="78">
        <v>1500000</v>
      </c>
      <c r="E23" s="96">
        <v>44450</v>
      </c>
    </row>
    <row r="24" spans="1:5">
      <c r="A24" s="94" t="s">
        <v>461</v>
      </c>
      <c r="B24" s="75">
        <v>1500001</v>
      </c>
      <c r="C24" s="75" t="s">
        <v>190</v>
      </c>
      <c r="D24" s="75">
        <v>1600000</v>
      </c>
      <c r="E24" s="95">
        <v>48160</v>
      </c>
    </row>
    <row r="25" spans="1:5">
      <c r="A25" s="94" t="s">
        <v>462</v>
      </c>
      <c r="B25" s="78">
        <v>1600001</v>
      </c>
      <c r="C25" s="78" t="s">
        <v>190</v>
      </c>
      <c r="D25" s="78">
        <v>1700000</v>
      </c>
      <c r="E25" s="96">
        <v>50727</v>
      </c>
    </row>
    <row r="26" spans="1:5">
      <c r="A26" s="94" t="s">
        <v>463</v>
      </c>
      <c r="B26" s="75">
        <v>1700001</v>
      </c>
      <c r="C26" s="75" t="s">
        <v>190</v>
      </c>
      <c r="D26" s="75">
        <v>1800000</v>
      </c>
      <c r="E26" s="95">
        <v>54367</v>
      </c>
    </row>
    <row r="27" spans="1:5">
      <c r="A27" s="94" t="s">
        <v>464</v>
      </c>
      <c r="B27" s="78">
        <v>1800001</v>
      </c>
      <c r="C27" s="78" t="s">
        <v>190</v>
      </c>
      <c r="D27" s="78">
        <v>1900000</v>
      </c>
      <c r="E27" s="96">
        <v>57990</v>
      </c>
    </row>
    <row r="28" spans="1:5">
      <c r="A28" s="94" t="s">
        <v>465</v>
      </c>
      <c r="B28" s="75">
        <v>1900001</v>
      </c>
      <c r="C28" s="75" t="s">
        <v>190</v>
      </c>
      <c r="D28" s="75">
        <v>2000000</v>
      </c>
      <c r="E28" s="95">
        <v>64123</v>
      </c>
    </row>
    <row r="29" spans="1:5">
      <c r="A29" s="94" t="s">
        <v>466</v>
      </c>
      <c r="B29" s="78">
        <v>2000001</v>
      </c>
      <c r="C29" s="78" t="s">
        <v>190</v>
      </c>
      <c r="D29" s="78">
        <v>2100000</v>
      </c>
      <c r="E29" s="142">
        <v>71235</v>
      </c>
    </row>
    <row r="30" spans="1:5">
      <c r="A30" s="139"/>
      <c r="B30" s="139"/>
      <c r="C30" s="139"/>
      <c r="D30" s="140"/>
      <c r="E30" s="141"/>
    </row>
    <row r="31" spans="1:5">
      <c r="A31" s="577" t="s">
        <v>415</v>
      </c>
      <c r="B31" s="577"/>
      <c r="C31" s="577"/>
      <c r="D31" s="577"/>
      <c r="E31" s="577"/>
    </row>
    <row r="32" spans="1:5" ht="24.75" customHeight="1">
      <c r="A32" s="578" t="s">
        <v>467</v>
      </c>
      <c r="B32" s="578"/>
      <c r="C32" s="578"/>
      <c r="D32" s="578"/>
      <c r="E32" s="578"/>
    </row>
  </sheetData>
  <mergeCells count="5">
    <mergeCell ref="A2:E2"/>
    <mergeCell ref="A3:A4"/>
    <mergeCell ref="B3:D4"/>
    <mergeCell ref="A31:E31"/>
    <mergeCell ref="A32:E32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9"/>
  <sheetViews>
    <sheetView workbookViewId="0"/>
  </sheetViews>
  <sheetFormatPr defaultColWidth="8.85546875" defaultRowHeight="11.1"/>
  <cols>
    <col min="1" max="1" width="1.7109375" style="20" customWidth="1"/>
    <col min="2" max="3" width="8.7109375" style="20" customWidth="1"/>
    <col min="4" max="4" width="1.7109375" style="20" customWidth="1"/>
    <col min="5" max="5" width="15" style="20" customWidth="1"/>
    <col min="6" max="6" width="16.7109375" style="20" customWidth="1"/>
    <col min="7" max="7" width="5.28515625" style="20" customWidth="1"/>
    <col min="8" max="8" width="17.85546875" style="20" customWidth="1"/>
    <col min="9" max="9" width="17.7109375" style="20" customWidth="1"/>
    <col min="10" max="10" width="18.42578125" style="20" customWidth="1"/>
    <col min="11" max="11" width="15.7109375" style="20" customWidth="1"/>
    <col min="12" max="12" width="18.7109375" style="20" customWidth="1"/>
    <col min="13" max="13" width="19.85546875" style="20" customWidth="1"/>
    <col min="14" max="14" width="16.7109375" style="20" customWidth="1"/>
    <col min="15" max="16" width="16.42578125" style="20" customWidth="1"/>
    <col min="17" max="18" width="12.7109375" style="20" customWidth="1"/>
    <col min="19" max="16384" width="8.85546875" style="20"/>
  </cols>
  <sheetData>
    <row r="1" spans="1:16" ht="14.1"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0.100000000000001">
      <c r="B2" s="34" t="s">
        <v>468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4.1"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4.1">
      <c r="B4" s="129"/>
      <c r="C4" s="129"/>
      <c r="D4" s="31"/>
      <c r="E4" s="32" t="s">
        <v>469</v>
      </c>
      <c r="F4" s="32"/>
    </row>
    <row r="5" spans="1:16" ht="14.1">
      <c r="B5" s="129"/>
      <c r="C5" s="129"/>
      <c r="D5" s="31"/>
      <c r="E5" s="130" t="s">
        <v>470</v>
      </c>
      <c r="F5" s="130" t="s">
        <v>471</v>
      </c>
    </row>
    <row r="6" spans="1:16" ht="14.1">
      <c r="B6" s="129"/>
      <c r="C6" s="129"/>
      <c r="D6" s="31"/>
      <c r="E6" s="130"/>
      <c r="F6" s="130"/>
    </row>
    <row r="7" spans="1:16" ht="12" customHeight="1">
      <c r="B7" s="129"/>
      <c r="C7" s="129"/>
      <c r="D7" s="31"/>
      <c r="E7" s="32"/>
      <c r="F7" s="32"/>
    </row>
    <row r="8" spans="1:16" s="29" customFormat="1" ht="15" customHeight="1">
      <c r="A8" s="20"/>
      <c r="B8" s="41"/>
      <c r="C8" s="32"/>
      <c r="D8" s="31"/>
      <c r="E8" s="130"/>
      <c r="F8" s="30"/>
    </row>
    <row r="9" spans="1:16" s="29" customFormat="1" ht="15" customHeight="1">
      <c r="A9" s="20"/>
      <c r="B9" s="30"/>
      <c r="C9" s="30"/>
      <c r="D9" s="31"/>
      <c r="E9" s="32"/>
      <c r="F9" s="30" t="s">
        <v>472</v>
      </c>
    </row>
    <row r="10" spans="1:16" s="29" customFormat="1" ht="15" customHeight="1">
      <c r="A10" s="20"/>
      <c r="B10" s="32" t="s">
        <v>473</v>
      </c>
      <c r="C10" s="32"/>
      <c r="D10" s="31"/>
      <c r="E10" s="32" t="s">
        <v>474</v>
      </c>
      <c r="F10" s="30" t="s">
        <v>475</v>
      </c>
    </row>
    <row r="11" spans="1:16" s="29" customFormat="1">
      <c r="A11" s="20"/>
      <c r="B11" s="30" t="s">
        <v>126</v>
      </c>
      <c r="C11" s="30" t="s">
        <v>127</v>
      </c>
      <c r="D11" s="31"/>
      <c r="E11" s="30" t="s">
        <v>259</v>
      </c>
      <c r="F11" s="30" t="s">
        <v>130</v>
      </c>
    </row>
    <row r="12" spans="1:16" ht="5.0999999999999996" customHeight="1">
      <c r="H12" s="29"/>
      <c r="I12" s="29"/>
    </row>
    <row r="13" spans="1:16" ht="17.100000000000001" thickBot="1">
      <c r="B13" s="28" t="s">
        <v>189</v>
      </c>
      <c r="C13" s="27"/>
      <c r="D13" s="27"/>
      <c r="E13" s="27"/>
      <c r="F13" s="27"/>
      <c r="H13" s="587"/>
      <c r="I13" s="587"/>
    </row>
    <row r="14" spans="1:16" s="26" customFormat="1" ht="5.0999999999999996" customHeight="1">
      <c r="H14" s="20"/>
      <c r="I14" s="20"/>
      <c r="J14" s="20"/>
      <c r="K14" s="20"/>
      <c r="L14" s="20"/>
      <c r="M14" s="20"/>
      <c r="N14" s="20"/>
      <c r="O14" s="20"/>
    </row>
    <row r="15" spans="1:16" ht="10.35" customHeight="1">
      <c r="B15" s="24">
        <v>0</v>
      </c>
      <c r="C15" s="24">
        <v>20</v>
      </c>
      <c r="E15" s="25">
        <v>2102</v>
      </c>
      <c r="F15" s="25">
        <v>252</v>
      </c>
    </row>
    <row r="16" spans="1:16">
      <c r="B16" s="24">
        <f t="shared" ref="B16:B32" si="0">C15+1</f>
        <v>21</v>
      </c>
      <c r="C16" s="24">
        <v>40</v>
      </c>
      <c r="E16" s="22">
        <v>3679</v>
      </c>
      <c r="F16" s="22">
        <v>419</v>
      </c>
      <c r="J16" s="21"/>
    </row>
    <row r="17" spans="2:6">
      <c r="B17" s="24">
        <f t="shared" si="0"/>
        <v>41</v>
      </c>
      <c r="C17" s="24">
        <v>60</v>
      </c>
      <c r="E17" s="22">
        <v>5365</v>
      </c>
      <c r="F17" s="22">
        <v>585</v>
      </c>
    </row>
    <row r="18" spans="2:6">
      <c r="B18" s="24">
        <f t="shared" si="0"/>
        <v>61</v>
      </c>
      <c r="C18" s="24">
        <v>80</v>
      </c>
      <c r="E18" s="22">
        <v>6941</v>
      </c>
      <c r="F18" s="22">
        <v>752</v>
      </c>
    </row>
    <row r="19" spans="2:6">
      <c r="B19" s="24">
        <f t="shared" si="0"/>
        <v>81</v>
      </c>
      <c r="C19" s="24">
        <v>100</v>
      </c>
      <c r="E19" s="22">
        <v>8411</v>
      </c>
      <c r="F19" s="22">
        <v>919</v>
      </c>
    </row>
    <row r="20" spans="2:6">
      <c r="B20" s="24">
        <f t="shared" si="0"/>
        <v>101</v>
      </c>
      <c r="C20" s="24">
        <v>150</v>
      </c>
      <c r="E20" s="22">
        <v>12222</v>
      </c>
      <c r="F20" s="22">
        <v>1252</v>
      </c>
    </row>
    <row r="21" spans="2:6">
      <c r="B21" s="24">
        <f t="shared" si="0"/>
        <v>151</v>
      </c>
      <c r="C21" s="24">
        <v>200</v>
      </c>
      <c r="E21" s="22">
        <v>15770</v>
      </c>
      <c r="F21" s="22">
        <v>1587</v>
      </c>
    </row>
    <row r="22" spans="2:6">
      <c r="B22" s="24">
        <f t="shared" si="0"/>
        <v>201</v>
      </c>
      <c r="C22" s="24">
        <v>250</v>
      </c>
      <c r="E22" s="22">
        <v>19056</v>
      </c>
      <c r="F22" s="22">
        <v>1920</v>
      </c>
    </row>
    <row r="23" spans="2:6">
      <c r="B23" s="24">
        <f t="shared" si="0"/>
        <v>251</v>
      </c>
      <c r="C23" s="24">
        <v>300</v>
      </c>
      <c r="E23" s="22">
        <v>22076</v>
      </c>
      <c r="F23" s="22">
        <v>2169</v>
      </c>
    </row>
    <row r="24" spans="2:6">
      <c r="B24" s="24">
        <f t="shared" si="0"/>
        <v>301</v>
      </c>
      <c r="C24" s="24">
        <v>400</v>
      </c>
      <c r="E24" s="22">
        <v>23127</v>
      </c>
      <c r="F24" s="22">
        <v>2254</v>
      </c>
    </row>
    <row r="25" spans="2:6">
      <c r="B25" s="24">
        <f t="shared" si="0"/>
        <v>401</v>
      </c>
      <c r="C25" s="24">
        <v>500</v>
      </c>
      <c r="E25" s="22">
        <v>23653</v>
      </c>
      <c r="F25" s="22">
        <v>2336</v>
      </c>
    </row>
    <row r="26" spans="2:6">
      <c r="B26" s="24">
        <f t="shared" si="0"/>
        <v>501</v>
      </c>
      <c r="C26" s="24">
        <v>600</v>
      </c>
      <c r="E26" s="22">
        <v>25229</v>
      </c>
      <c r="F26" s="22">
        <v>2502</v>
      </c>
    </row>
    <row r="27" spans="2:6">
      <c r="B27" s="24">
        <f t="shared" si="0"/>
        <v>601</v>
      </c>
      <c r="C27" s="24">
        <v>800</v>
      </c>
      <c r="E27" s="22">
        <v>31537</v>
      </c>
      <c r="F27" s="22">
        <v>3170</v>
      </c>
    </row>
    <row r="28" spans="2:6">
      <c r="B28" s="24">
        <f t="shared" si="0"/>
        <v>801</v>
      </c>
      <c r="C28" s="24">
        <v>1000</v>
      </c>
      <c r="E28" s="22">
        <v>36795</v>
      </c>
      <c r="F28" s="22">
        <v>3671</v>
      </c>
    </row>
    <row r="29" spans="2:6">
      <c r="B29" s="24">
        <f t="shared" si="0"/>
        <v>1001</v>
      </c>
      <c r="C29" s="24">
        <v>1250</v>
      </c>
      <c r="E29" s="22">
        <v>42709</v>
      </c>
      <c r="F29" s="22">
        <v>4338</v>
      </c>
    </row>
    <row r="30" spans="2:6">
      <c r="B30" s="24">
        <f t="shared" si="0"/>
        <v>1251</v>
      </c>
      <c r="C30" s="24">
        <v>1500</v>
      </c>
      <c r="E30" s="22">
        <v>47307</v>
      </c>
      <c r="F30" s="22">
        <v>4672</v>
      </c>
    </row>
    <row r="31" spans="2:6">
      <c r="B31" s="24">
        <f t="shared" si="0"/>
        <v>1501</v>
      </c>
      <c r="C31" s="24">
        <v>1750</v>
      </c>
      <c r="E31" s="22">
        <v>50594</v>
      </c>
      <c r="F31" s="22">
        <v>5006</v>
      </c>
    </row>
    <row r="32" spans="2:6">
      <c r="B32" s="24">
        <f t="shared" si="0"/>
        <v>1751</v>
      </c>
      <c r="C32" s="24">
        <v>2000</v>
      </c>
      <c r="E32" s="22">
        <v>52562</v>
      </c>
      <c r="F32" s="22">
        <v>5339</v>
      </c>
    </row>
    <row r="33" spans="2:6">
      <c r="B33" s="23" t="s">
        <v>476</v>
      </c>
      <c r="C33" s="131" t="s">
        <v>132</v>
      </c>
      <c r="E33" s="132" t="s">
        <v>133</v>
      </c>
      <c r="F33" s="132" t="s">
        <v>133</v>
      </c>
    </row>
    <row r="34" spans="2:6" ht="5.0999999999999996" customHeight="1"/>
    <row r="35" spans="2:6" ht="5.0999999999999996" customHeight="1">
      <c r="B35" s="42"/>
      <c r="C35" s="42"/>
      <c r="D35" s="42"/>
      <c r="E35" s="42"/>
      <c r="F35" s="42"/>
    </row>
    <row r="36" spans="2:6">
      <c r="B36" s="43" t="s">
        <v>477</v>
      </c>
    </row>
    <row r="37" spans="2:6">
      <c r="B37" s="43" t="s">
        <v>478</v>
      </c>
    </row>
    <row r="38" spans="2:6">
      <c r="B38" s="43" t="s">
        <v>479</v>
      </c>
    </row>
    <row r="39" spans="2:6">
      <c r="B39" s="43" t="s">
        <v>480</v>
      </c>
    </row>
  </sheetData>
  <mergeCells count="1">
    <mergeCell ref="H13:I13"/>
  </mergeCells>
  <conditionalFormatting sqref="B15:F33">
    <cfRule type="expression" dxfId="6" priority="10">
      <formula>MOD(ROW(),2)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workbookViewId="0">
      <selection activeCell="C3" sqref="C3"/>
    </sheetView>
  </sheetViews>
  <sheetFormatPr defaultColWidth="8.85546875" defaultRowHeight="15"/>
  <cols>
    <col min="1" max="1" width="21" style="106" customWidth="1"/>
    <col min="2" max="2" width="8.42578125" style="106" bestFit="1" customWidth="1"/>
    <col min="3" max="3" width="29" style="106" customWidth="1"/>
    <col min="4" max="4" width="26.140625" style="106" customWidth="1"/>
    <col min="5" max="5" width="20" style="106" customWidth="1"/>
    <col min="6" max="6" width="27.85546875" style="106" customWidth="1"/>
    <col min="7" max="7" width="16.42578125" style="106" customWidth="1"/>
    <col min="8" max="8" width="12.85546875" style="106" customWidth="1"/>
    <col min="9" max="16384" width="8.85546875" style="106"/>
  </cols>
  <sheetData>
    <row r="1" spans="1:6" ht="24" customHeight="1">
      <c r="A1" s="588" t="s">
        <v>481</v>
      </c>
      <c r="B1" s="589"/>
      <c r="C1" s="590" t="s">
        <v>482</v>
      </c>
      <c r="D1" s="592" t="s">
        <v>483</v>
      </c>
      <c r="E1" s="592" t="s">
        <v>484</v>
      </c>
      <c r="F1" s="592" t="s">
        <v>485</v>
      </c>
    </row>
    <row r="2" spans="1:6" ht="34.35" customHeight="1">
      <c r="A2" s="168" t="s">
        <v>126</v>
      </c>
      <c r="B2" s="168" t="s">
        <v>127</v>
      </c>
      <c r="C2" s="591"/>
      <c r="D2" s="591"/>
      <c r="E2" s="592"/>
      <c r="F2" s="592"/>
    </row>
    <row r="3" spans="1:6" ht="18.95">
      <c r="A3" s="119">
        <v>0</v>
      </c>
      <c r="B3" s="119">
        <v>20</v>
      </c>
      <c r="C3" s="134">
        <v>2398</v>
      </c>
      <c r="D3" s="134">
        <v>3358</v>
      </c>
      <c r="E3" s="134">
        <v>671</v>
      </c>
      <c r="F3" s="212" t="s">
        <v>133</v>
      </c>
    </row>
    <row r="4" spans="1:6" ht="18.95">
      <c r="A4" s="167">
        <v>21</v>
      </c>
      <c r="B4" s="167">
        <v>30</v>
      </c>
      <c r="C4" s="135">
        <v>3598</v>
      </c>
      <c r="D4" s="135">
        <v>5035</v>
      </c>
      <c r="E4" s="135">
        <v>1007</v>
      </c>
      <c r="F4" s="209" t="s">
        <v>133</v>
      </c>
    </row>
    <row r="5" spans="1:6" ht="18.95">
      <c r="A5" s="119">
        <v>31</v>
      </c>
      <c r="B5" s="119">
        <v>40</v>
      </c>
      <c r="C5" s="136">
        <v>4797</v>
      </c>
      <c r="D5" s="136">
        <v>6715</v>
      </c>
      <c r="E5" s="136">
        <v>1343</v>
      </c>
      <c r="F5" s="212" t="s">
        <v>133</v>
      </c>
    </row>
    <row r="6" spans="1:6" ht="18.95">
      <c r="A6" s="167">
        <v>41</v>
      </c>
      <c r="B6" s="167">
        <v>50</v>
      </c>
      <c r="C6" s="135">
        <v>5995</v>
      </c>
      <c r="D6" s="135">
        <v>8393</v>
      </c>
      <c r="E6" s="135">
        <v>1680</v>
      </c>
      <c r="F6" s="209" t="s">
        <v>133</v>
      </c>
    </row>
    <row r="7" spans="1:6" ht="18.95">
      <c r="A7" s="119">
        <v>51</v>
      </c>
      <c r="B7" s="119">
        <v>60</v>
      </c>
      <c r="C7" s="136">
        <v>7194</v>
      </c>
      <c r="D7" s="136">
        <v>10073</v>
      </c>
      <c r="E7" s="136">
        <v>2015</v>
      </c>
      <c r="F7" s="212" t="s">
        <v>133</v>
      </c>
    </row>
    <row r="8" spans="1:6" ht="18.95">
      <c r="A8" s="167">
        <v>61</v>
      </c>
      <c r="B8" s="167">
        <v>70</v>
      </c>
      <c r="C8" s="135">
        <v>8393</v>
      </c>
      <c r="D8" s="135">
        <v>11752</v>
      </c>
      <c r="E8" s="135">
        <v>2351</v>
      </c>
      <c r="F8" s="209" t="s">
        <v>133</v>
      </c>
    </row>
    <row r="9" spans="1:6" ht="18.95">
      <c r="A9" s="119">
        <v>71</v>
      </c>
      <c r="B9" s="119">
        <v>80</v>
      </c>
      <c r="C9" s="136">
        <v>9594</v>
      </c>
      <c r="D9" s="136">
        <v>13430</v>
      </c>
      <c r="E9" s="136">
        <v>2687</v>
      </c>
      <c r="F9" s="212" t="s">
        <v>133</v>
      </c>
    </row>
    <row r="10" spans="1:6" ht="18.95">
      <c r="A10" s="167">
        <v>81</v>
      </c>
      <c r="B10" s="167">
        <v>90</v>
      </c>
      <c r="C10" s="135">
        <v>10793</v>
      </c>
      <c r="D10" s="135">
        <v>15108</v>
      </c>
      <c r="E10" s="135">
        <v>3022</v>
      </c>
      <c r="F10" s="209" t="s">
        <v>133</v>
      </c>
    </row>
    <row r="11" spans="1:6" ht="18.95">
      <c r="A11" s="119">
        <v>91</v>
      </c>
      <c r="B11" s="119">
        <v>100</v>
      </c>
      <c r="C11" s="136">
        <v>11992</v>
      </c>
      <c r="D11" s="136">
        <v>16788</v>
      </c>
      <c r="E11" s="136">
        <v>3358</v>
      </c>
      <c r="F11" s="212" t="s">
        <v>133</v>
      </c>
    </row>
    <row r="12" spans="1:6" ht="18.95">
      <c r="A12" s="167">
        <v>101</v>
      </c>
      <c r="B12" s="167">
        <v>110</v>
      </c>
      <c r="C12" s="135">
        <v>13191</v>
      </c>
      <c r="D12" s="135">
        <v>18467</v>
      </c>
      <c r="E12" s="135">
        <v>3694</v>
      </c>
      <c r="F12" s="209" t="s">
        <v>133</v>
      </c>
    </row>
    <row r="13" spans="1:6" ht="18.95">
      <c r="A13" s="119">
        <v>111</v>
      </c>
      <c r="B13" s="119">
        <v>120</v>
      </c>
      <c r="C13" s="136">
        <v>14390</v>
      </c>
      <c r="D13" s="136">
        <v>20146</v>
      </c>
      <c r="E13" s="136">
        <v>4029</v>
      </c>
      <c r="F13" s="212" t="s">
        <v>133</v>
      </c>
    </row>
    <row r="14" spans="1:6" ht="18.95">
      <c r="A14" s="167">
        <v>121</v>
      </c>
      <c r="B14" s="167">
        <v>130</v>
      </c>
      <c r="C14" s="135">
        <v>15589</v>
      </c>
      <c r="D14" s="135">
        <v>21823</v>
      </c>
      <c r="E14" s="135">
        <v>4364</v>
      </c>
      <c r="F14" s="209" t="s">
        <v>133</v>
      </c>
    </row>
    <row r="15" spans="1:6" ht="18.95">
      <c r="A15" s="119">
        <v>131</v>
      </c>
      <c r="B15" s="119">
        <v>140</v>
      </c>
      <c r="C15" s="136">
        <v>16788</v>
      </c>
      <c r="D15" s="136">
        <v>23503</v>
      </c>
      <c r="E15" s="136">
        <v>4700</v>
      </c>
      <c r="F15" s="212" t="s">
        <v>133</v>
      </c>
    </row>
    <row r="16" spans="1:6" ht="18.95">
      <c r="A16" s="167">
        <v>141</v>
      </c>
      <c r="B16" s="167">
        <v>150</v>
      </c>
      <c r="C16" s="135">
        <v>17987</v>
      </c>
      <c r="D16" s="135">
        <v>25182</v>
      </c>
      <c r="E16" s="135">
        <v>5035</v>
      </c>
      <c r="F16" s="209" t="s">
        <v>133</v>
      </c>
    </row>
    <row r="17" spans="1:8" ht="18.95">
      <c r="A17" s="119">
        <v>151</v>
      </c>
      <c r="B17" s="119">
        <v>200</v>
      </c>
      <c r="C17" s="136">
        <v>23984</v>
      </c>
      <c r="D17" s="136">
        <v>33577</v>
      </c>
      <c r="E17" s="136">
        <v>6715</v>
      </c>
      <c r="F17" s="212" t="s">
        <v>133</v>
      </c>
    </row>
    <row r="18" spans="1:8" ht="18.95">
      <c r="A18" s="167">
        <v>201</v>
      </c>
      <c r="B18" s="167">
        <v>250</v>
      </c>
      <c r="C18" s="135">
        <v>29979</v>
      </c>
      <c r="D18" s="135">
        <v>41971</v>
      </c>
      <c r="E18" s="135">
        <v>8393</v>
      </c>
      <c r="F18" s="209" t="s">
        <v>133</v>
      </c>
    </row>
    <row r="19" spans="1:8" ht="18.95">
      <c r="A19" s="119">
        <v>251</v>
      </c>
      <c r="B19" s="119">
        <v>300</v>
      </c>
      <c r="C19" s="136">
        <v>35974</v>
      </c>
      <c r="D19" s="136">
        <v>50364</v>
      </c>
      <c r="E19" s="136">
        <v>10073</v>
      </c>
      <c r="F19" s="212" t="s">
        <v>133</v>
      </c>
      <c r="G19" s="202"/>
      <c r="H19" s="202"/>
    </row>
    <row r="20" spans="1:8" ht="18.95">
      <c r="A20" s="167">
        <v>301</v>
      </c>
      <c r="B20" s="167"/>
      <c r="C20" s="209" t="s">
        <v>133</v>
      </c>
      <c r="D20" s="210" t="s">
        <v>133</v>
      </c>
      <c r="E20" s="211" t="s">
        <v>133</v>
      </c>
      <c r="F20" s="211" t="s">
        <v>133</v>
      </c>
    </row>
    <row r="22" spans="1:8" ht="21.95">
      <c r="A22" s="108"/>
      <c r="B22" s="108"/>
      <c r="C22" s="109"/>
      <c r="D22" s="109"/>
      <c r="E22" s="109"/>
      <c r="F22" s="109"/>
    </row>
    <row r="23" spans="1:8" ht="45.95">
      <c r="A23" s="108"/>
      <c r="B23" s="108"/>
      <c r="C23" s="110" t="s">
        <v>486</v>
      </c>
      <c r="D23" s="109"/>
      <c r="E23" s="110"/>
      <c r="F23" s="110" t="s">
        <v>487</v>
      </c>
    </row>
    <row r="24" spans="1:8" ht="21.95">
      <c r="A24" s="111"/>
      <c r="B24" s="109"/>
      <c r="C24" s="112" t="s">
        <v>488</v>
      </c>
      <c r="D24" s="112" t="s">
        <v>489</v>
      </c>
      <c r="E24" s="112" t="s">
        <v>490</v>
      </c>
      <c r="F24" s="111" t="s">
        <v>491</v>
      </c>
    </row>
    <row r="25" spans="1:8" ht="63">
      <c r="A25" s="593" t="s">
        <v>492</v>
      </c>
      <c r="B25" s="594"/>
      <c r="C25" s="112" t="s">
        <v>493</v>
      </c>
      <c r="D25" s="113" t="s">
        <v>494</v>
      </c>
      <c r="E25" s="113" t="s">
        <v>25</v>
      </c>
      <c r="F25" s="113" t="s">
        <v>495</v>
      </c>
    </row>
    <row r="26" spans="1:8" ht="18.95">
      <c r="A26" s="112" t="s">
        <v>126</v>
      </c>
      <c r="B26" s="112" t="s">
        <v>127</v>
      </c>
      <c r="C26" s="112" t="s">
        <v>130</v>
      </c>
      <c r="D26" s="112" t="s">
        <v>130</v>
      </c>
      <c r="E26" s="112" t="s">
        <v>130</v>
      </c>
      <c r="F26" s="112" t="s">
        <v>130</v>
      </c>
    </row>
    <row r="27" spans="1:8" ht="18.95">
      <c r="A27" s="114"/>
      <c r="B27" s="114"/>
      <c r="C27" s="114"/>
      <c r="D27" s="114"/>
      <c r="E27" s="114"/>
      <c r="F27" s="114"/>
    </row>
    <row r="28" spans="1:8" ht="20.100000000000001" thickBot="1">
      <c r="A28" s="115" t="s">
        <v>189</v>
      </c>
      <c r="B28" s="116"/>
      <c r="C28" s="116"/>
      <c r="D28" s="116"/>
      <c r="E28" s="116"/>
      <c r="F28" s="117"/>
    </row>
    <row r="29" spans="1:8" ht="18.95">
      <c r="A29" s="114"/>
      <c r="B29" s="114"/>
      <c r="C29" s="114"/>
      <c r="D29" s="114"/>
      <c r="E29" s="114"/>
      <c r="F29" s="118"/>
    </row>
    <row r="30" spans="1:8" ht="18.95">
      <c r="A30" s="119">
        <v>0</v>
      </c>
      <c r="B30" s="119">
        <v>20</v>
      </c>
      <c r="C30" s="134">
        <v>2109</v>
      </c>
      <c r="D30" s="134">
        <v>4222</v>
      </c>
      <c r="E30" s="123" t="s">
        <v>133</v>
      </c>
      <c r="F30" s="123" t="s">
        <v>133</v>
      </c>
      <c r="G30" s="202"/>
      <c r="H30" s="205"/>
    </row>
    <row r="31" spans="1:8" ht="18.95">
      <c r="A31" s="119">
        <f t="shared" ref="A31:A43" si="0">B30+1</f>
        <v>21</v>
      </c>
      <c r="B31" s="119">
        <v>40</v>
      </c>
      <c r="C31" s="120">
        <v>4222</v>
      </c>
      <c r="D31" s="120">
        <v>8442</v>
      </c>
      <c r="E31" s="123" t="s">
        <v>133</v>
      </c>
      <c r="F31" s="123" t="s">
        <v>133</v>
      </c>
      <c r="G31" s="202"/>
      <c r="H31" s="202"/>
    </row>
    <row r="32" spans="1:8" ht="18.95">
      <c r="A32" s="119">
        <f t="shared" si="0"/>
        <v>41</v>
      </c>
      <c r="B32" s="119">
        <v>60</v>
      </c>
      <c r="C32" s="120">
        <v>6332</v>
      </c>
      <c r="D32" s="120">
        <v>12663</v>
      </c>
      <c r="E32" s="123" t="s">
        <v>133</v>
      </c>
      <c r="F32" s="123" t="s">
        <v>133</v>
      </c>
      <c r="G32" s="202"/>
      <c r="H32" s="202"/>
    </row>
    <row r="33" spans="1:8" ht="18.95">
      <c r="A33" s="119">
        <f t="shared" si="0"/>
        <v>61</v>
      </c>
      <c r="B33" s="119">
        <v>80</v>
      </c>
      <c r="C33" s="120">
        <v>8442</v>
      </c>
      <c r="D33" s="120">
        <v>16885</v>
      </c>
      <c r="E33" s="123" t="s">
        <v>133</v>
      </c>
      <c r="F33" s="123" t="s">
        <v>133</v>
      </c>
      <c r="G33" s="202"/>
      <c r="H33" s="202"/>
    </row>
    <row r="34" spans="1:8" ht="18.95">
      <c r="A34" s="119">
        <f t="shared" si="0"/>
        <v>81</v>
      </c>
      <c r="B34" s="119">
        <v>100</v>
      </c>
      <c r="C34" s="120">
        <v>10553</v>
      </c>
      <c r="D34" s="120">
        <v>21105</v>
      </c>
      <c r="E34" s="123" t="s">
        <v>133</v>
      </c>
      <c r="F34" s="123" t="s">
        <v>133</v>
      </c>
      <c r="G34" s="202"/>
      <c r="H34" s="202"/>
    </row>
    <row r="35" spans="1:8" ht="18.95">
      <c r="A35" s="119">
        <f t="shared" si="0"/>
        <v>101</v>
      </c>
      <c r="B35" s="119">
        <v>150</v>
      </c>
      <c r="C35" s="120">
        <v>15828</v>
      </c>
      <c r="D35" s="120">
        <v>31659</v>
      </c>
      <c r="E35" s="123" t="s">
        <v>133</v>
      </c>
      <c r="F35" s="123" t="s">
        <v>133</v>
      </c>
      <c r="G35" s="202"/>
      <c r="H35" s="202"/>
    </row>
    <row r="36" spans="1:8" ht="18.95">
      <c r="A36" s="119">
        <f t="shared" si="0"/>
        <v>151</v>
      </c>
      <c r="B36" s="119">
        <v>200</v>
      </c>
      <c r="C36" s="120">
        <v>21105</v>
      </c>
      <c r="D36" s="120">
        <v>42210</v>
      </c>
      <c r="E36" s="123" t="s">
        <v>133</v>
      </c>
      <c r="F36" s="123" t="s">
        <v>133</v>
      </c>
      <c r="G36" s="202"/>
      <c r="H36" s="202"/>
    </row>
    <row r="37" spans="1:8" ht="18.95">
      <c r="A37" s="119">
        <f t="shared" si="0"/>
        <v>201</v>
      </c>
      <c r="B37" s="119">
        <v>250</v>
      </c>
      <c r="C37" s="120">
        <v>26381</v>
      </c>
      <c r="D37" s="120">
        <v>52763</v>
      </c>
      <c r="E37" s="123" t="s">
        <v>133</v>
      </c>
      <c r="F37" s="123" t="s">
        <v>133</v>
      </c>
      <c r="G37" s="202"/>
      <c r="H37" s="202"/>
    </row>
    <row r="38" spans="1:8" ht="18.95">
      <c r="A38" s="119">
        <f t="shared" si="0"/>
        <v>251</v>
      </c>
      <c r="B38" s="119">
        <v>300</v>
      </c>
      <c r="C38" s="120">
        <v>31659</v>
      </c>
      <c r="D38" s="120">
        <v>63316</v>
      </c>
      <c r="E38" s="123" t="s">
        <v>133</v>
      </c>
      <c r="F38" s="123" t="s">
        <v>133</v>
      </c>
      <c r="G38" s="202"/>
      <c r="H38" s="202"/>
    </row>
    <row r="39" spans="1:8" ht="18.95">
      <c r="A39" s="119">
        <f t="shared" si="0"/>
        <v>301</v>
      </c>
      <c r="B39" s="119">
        <v>400</v>
      </c>
      <c r="C39" s="120">
        <v>42210</v>
      </c>
      <c r="D39" s="120">
        <v>84421</v>
      </c>
      <c r="E39" s="123" t="s">
        <v>133</v>
      </c>
      <c r="F39" s="123" t="s">
        <v>133</v>
      </c>
      <c r="G39" s="202"/>
      <c r="H39" s="202"/>
    </row>
    <row r="40" spans="1:8" ht="18.95">
      <c r="A40" s="119">
        <f t="shared" si="0"/>
        <v>401</v>
      </c>
      <c r="B40" s="119">
        <v>500</v>
      </c>
      <c r="C40" s="120">
        <v>52763</v>
      </c>
      <c r="D40" s="120">
        <v>105526</v>
      </c>
      <c r="E40" s="123" t="s">
        <v>133</v>
      </c>
      <c r="F40" s="123" t="s">
        <v>133</v>
      </c>
      <c r="G40" s="202"/>
      <c r="H40" s="202"/>
    </row>
    <row r="41" spans="1:8" ht="18.95">
      <c r="A41" s="119">
        <f t="shared" si="0"/>
        <v>501</v>
      </c>
      <c r="B41" s="119">
        <v>600</v>
      </c>
      <c r="C41" s="120">
        <v>63316</v>
      </c>
      <c r="D41" s="120">
        <v>126631</v>
      </c>
      <c r="E41" s="123" t="s">
        <v>133</v>
      </c>
      <c r="F41" s="123" t="s">
        <v>133</v>
      </c>
      <c r="G41" s="202"/>
      <c r="H41" s="202"/>
    </row>
    <row r="42" spans="1:8" ht="18.95">
      <c r="A42" s="119">
        <f t="shared" si="0"/>
        <v>601</v>
      </c>
      <c r="B42" s="119">
        <v>800</v>
      </c>
      <c r="C42" s="120">
        <v>84421</v>
      </c>
      <c r="D42" s="120">
        <v>168842</v>
      </c>
      <c r="E42" s="123" t="s">
        <v>133</v>
      </c>
      <c r="F42" s="123" t="s">
        <v>133</v>
      </c>
      <c r="G42" s="202"/>
      <c r="H42" s="202"/>
    </row>
    <row r="43" spans="1:8" ht="18.95">
      <c r="A43" s="119">
        <f t="shared" si="0"/>
        <v>801</v>
      </c>
      <c r="B43" s="119">
        <v>1000</v>
      </c>
      <c r="C43" s="120">
        <v>105526</v>
      </c>
      <c r="D43" s="120">
        <v>211050</v>
      </c>
      <c r="E43" s="123" t="s">
        <v>133</v>
      </c>
      <c r="F43" s="123" t="s">
        <v>133</v>
      </c>
      <c r="G43" s="202"/>
    </row>
    <row r="44" spans="1:8" ht="18.95">
      <c r="A44" s="121" t="s">
        <v>496</v>
      </c>
      <c r="B44" s="122" t="s">
        <v>132</v>
      </c>
      <c r="C44" s="123" t="s">
        <v>133</v>
      </c>
      <c r="D44" s="123" t="s">
        <v>133</v>
      </c>
      <c r="E44" s="123" t="s">
        <v>133</v>
      </c>
      <c r="F44" s="124" t="s">
        <v>133</v>
      </c>
    </row>
    <row r="45" spans="1:8" ht="18.95">
      <c r="A45" s="114"/>
      <c r="B45" s="114"/>
      <c r="C45" s="114"/>
      <c r="D45" s="114"/>
      <c r="E45" s="114"/>
      <c r="F45" s="114"/>
    </row>
    <row r="46" spans="1:8" ht="18.95">
      <c r="A46" s="125"/>
      <c r="B46" s="125"/>
      <c r="C46" s="125"/>
      <c r="D46" s="125"/>
      <c r="E46" s="125"/>
      <c r="F46" s="114"/>
    </row>
    <row r="47" spans="1:8" ht="18.95">
      <c r="A47" s="606" t="s">
        <v>497</v>
      </c>
      <c r="B47" s="607"/>
      <c r="C47" s="607"/>
      <c r="D47" s="607"/>
      <c r="E47" s="607"/>
      <c r="F47" s="114"/>
    </row>
    <row r="48" spans="1:8" ht="18.95">
      <c r="A48" s="126"/>
      <c r="B48" s="114"/>
      <c r="C48" s="114"/>
      <c r="D48" s="114"/>
      <c r="E48" s="114"/>
      <c r="F48" s="114"/>
    </row>
    <row r="50" spans="1:6" ht="18.95">
      <c r="A50" s="608"/>
      <c r="B50" s="609"/>
      <c r="C50" s="609"/>
      <c r="D50" s="609"/>
      <c r="E50" s="609"/>
      <c r="F50" s="609"/>
    </row>
    <row r="51" spans="1:6" ht="21.95">
      <c r="A51" s="593" t="s">
        <v>498</v>
      </c>
      <c r="B51" s="609"/>
      <c r="C51" s="609"/>
      <c r="D51" s="609"/>
      <c r="E51" s="609"/>
      <c r="F51" s="609"/>
    </row>
    <row r="52" spans="1:6" ht="21.95">
      <c r="A52" s="593" t="s">
        <v>470</v>
      </c>
      <c r="B52" s="609"/>
      <c r="C52" s="609"/>
      <c r="D52" s="609"/>
      <c r="E52" s="609"/>
      <c r="F52" s="609"/>
    </row>
    <row r="53" spans="1:6" ht="18.95">
      <c r="A53" s="108"/>
      <c r="B53" s="108"/>
      <c r="C53" s="111"/>
      <c r="D53" s="112"/>
      <c r="E53" s="112" t="s">
        <v>499</v>
      </c>
      <c r="F53" s="112" t="s">
        <v>500</v>
      </c>
    </row>
    <row r="54" spans="1:6" ht="21.95">
      <c r="A54" s="111"/>
      <c r="B54" s="109"/>
      <c r="C54" s="112" t="s">
        <v>501</v>
      </c>
      <c r="D54" s="112" t="s">
        <v>502</v>
      </c>
      <c r="E54" s="112" t="s">
        <v>503</v>
      </c>
      <c r="F54" s="112" t="s">
        <v>504</v>
      </c>
    </row>
    <row r="55" spans="1:6" ht="18.95">
      <c r="A55" s="112"/>
      <c r="B55" s="112"/>
      <c r="C55" s="111" t="s">
        <v>505</v>
      </c>
      <c r="D55" s="112" t="s">
        <v>19</v>
      </c>
      <c r="E55" s="112" t="s">
        <v>506</v>
      </c>
      <c r="F55" s="112" t="s">
        <v>507</v>
      </c>
    </row>
    <row r="56" spans="1:6" ht="27">
      <c r="A56" s="109" t="s">
        <v>492</v>
      </c>
      <c r="B56" s="109"/>
      <c r="C56" s="112" t="s">
        <v>508</v>
      </c>
      <c r="D56" s="112" t="s">
        <v>509</v>
      </c>
      <c r="E56" s="112" t="s">
        <v>509</v>
      </c>
      <c r="F56" s="112" t="s">
        <v>510</v>
      </c>
    </row>
    <row r="57" spans="1:6" ht="18.95">
      <c r="A57" s="112" t="s">
        <v>126</v>
      </c>
      <c r="B57" s="112" t="s">
        <v>127</v>
      </c>
      <c r="C57" s="112" t="s">
        <v>511</v>
      </c>
      <c r="D57" s="112" t="s">
        <v>511</v>
      </c>
      <c r="E57" s="112" t="s">
        <v>511</v>
      </c>
      <c r="F57" s="112" t="s">
        <v>511</v>
      </c>
    </row>
    <row r="58" spans="1:6" ht="18.95">
      <c r="A58" s="114"/>
      <c r="B58" s="114"/>
      <c r="C58" s="114"/>
      <c r="D58" s="114"/>
      <c r="E58" s="114"/>
      <c r="F58" s="114"/>
    </row>
    <row r="59" spans="1:6" ht="20.100000000000001" thickBot="1">
      <c r="A59" s="115" t="s">
        <v>189</v>
      </c>
      <c r="B59" s="116"/>
      <c r="C59" s="116"/>
      <c r="D59" s="116"/>
      <c r="E59" s="116"/>
      <c r="F59" s="116"/>
    </row>
    <row r="60" spans="1:6" ht="18.95">
      <c r="A60" s="114"/>
      <c r="B60" s="114"/>
      <c r="C60" s="114"/>
      <c r="D60" s="114"/>
      <c r="E60" s="114"/>
      <c r="F60" s="114"/>
    </row>
    <row r="61" spans="1:6" ht="18.95">
      <c r="A61" s="119">
        <v>0</v>
      </c>
      <c r="B61" s="119">
        <v>20</v>
      </c>
      <c r="C61" s="107">
        <v>462</v>
      </c>
      <c r="D61" s="107">
        <v>87</v>
      </c>
      <c r="E61" s="107">
        <v>116</v>
      </c>
      <c r="F61" s="107">
        <v>866</v>
      </c>
    </row>
    <row r="62" spans="1:6" ht="18.95">
      <c r="A62" s="119">
        <f t="shared" ref="A62:A74" si="1">B61+1</f>
        <v>21</v>
      </c>
      <c r="B62" s="119">
        <v>40</v>
      </c>
      <c r="C62" s="120">
        <v>924</v>
      </c>
      <c r="D62" s="120">
        <v>87</v>
      </c>
      <c r="E62" s="120">
        <v>116</v>
      </c>
      <c r="F62" s="120">
        <v>866</v>
      </c>
    </row>
    <row r="63" spans="1:6" ht="18.95">
      <c r="A63" s="119">
        <f t="shared" si="1"/>
        <v>41</v>
      </c>
      <c r="B63" s="119">
        <v>60</v>
      </c>
      <c r="C63" s="120">
        <v>1386</v>
      </c>
      <c r="D63" s="120">
        <v>87</v>
      </c>
      <c r="E63" s="120">
        <v>116</v>
      </c>
      <c r="F63" s="120">
        <v>866</v>
      </c>
    </row>
    <row r="64" spans="1:6" ht="18.95">
      <c r="A64" s="119">
        <f t="shared" si="1"/>
        <v>61</v>
      </c>
      <c r="B64" s="119">
        <v>80</v>
      </c>
      <c r="C64" s="120">
        <v>1848</v>
      </c>
      <c r="D64" s="120">
        <v>87</v>
      </c>
      <c r="E64" s="120">
        <v>116</v>
      </c>
      <c r="F64" s="120">
        <v>866</v>
      </c>
    </row>
    <row r="65" spans="1:6" ht="18.95">
      <c r="A65" s="119">
        <f t="shared" si="1"/>
        <v>81</v>
      </c>
      <c r="B65" s="119">
        <v>100</v>
      </c>
      <c r="C65" s="120">
        <v>2310</v>
      </c>
      <c r="D65" s="120">
        <v>87</v>
      </c>
      <c r="E65" s="120">
        <v>116</v>
      </c>
      <c r="F65" s="120">
        <v>866</v>
      </c>
    </row>
    <row r="66" spans="1:6" ht="18.95">
      <c r="A66" s="119">
        <f t="shared" si="1"/>
        <v>101</v>
      </c>
      <c r="B66" s="119">
        <v>150</v>
      </c>
      <c r="C66" s="120">
        <v>3465</v>
      </c>
      <c r="D66" s="120">
        <v>87</v>
      </c>
      <c r="E66" s="120">
        <v>116</v>
      </c>
      <c r="F66" s="120">
        <v>866</v>
      </c>
    </row>
    <row r="67" spans="1:6" ht="18.95">
      <c r="A67" s="119">
        <f t="shared" si="1"/>
        <v>151</v>
      </c>
      <c r="B67" s="119">
        <v>200</v>
      </c>
      <c r="C67" s="120">
        <v>4620</v>
      </c>
      <c r="D67" s="120">
        <v>87</v>
      </c>
      <c r="E67" s="120">
        <v>116</v>
      </c>
      <c r="F67" s="120">
        <v>866</v>
      </c>
    </row>
    <row r="68" spans="1:6" ht="18.95">
      <c r="A68" s="119">
        <f t="shared" si="1"/>
        <v>201</v>
      </c>
      <c r="B68" s="119">
        <v>250</v>
      </c>
      <c r="C68" s="120">
        <v>5775</v>
      </c>
      <c r="D68" s="120">
        <v>87</v>
      </c>
      <c r="E68" s="120">
        <v>116</v>
      </c>
      <c r="F68" s="120">
        <v>866</v>
      </c>
    </row>
    <row r="69" spans="1:6" ht="18.95">
      <c r="A69" s="119">
        <f t="shared" si="1"/>
        <v>251</v>
      </c>
      <c r="B69" s="119">
        <v>300</v>
      </c>
      <c r="C69" s="120">
        <v>6930</v>
      </c>
      <c r="D69" s="120">
        <v>87</v>
      </c>
      <c r="E69" s="120">
        <v>116</v>
      </c>
      <c r="F69" s="120">
        <v>866</v>
      </c>
    </row>
    <row r="70" spans="1:6" ht="18.95">
      <c r="A70" s="119">
        <f t="shared" si="1"/>
        <v>301</v>
      </c>
      <c r="B70" s="119">
        <v>400</v>
      </c>
      <c r="C70" s="120">
        <v>9240</v>
      </c>
      <c r="D70" s="120">
        <v>87</v>
      </c>
      <c r="E70" s="120">
        <v>116</v>
      </c>
      <c r="F70" s="120">
        <v>866</v>
      </c>
    </row>
    <row r="71" spans="1:6" ht="18.95">
      <c r="A71" s="119">
        <f t="shared" si="1"/>
        <v>401</v>
      </c>
      <c r="B71" s="119">
        <v>500</v>
      </c>
      <c r="C71" s="120">
        <v>11550</v>
      </c>
      <c r="D71" s="120">
        <v>87</v>
      </c>
      <c r="E71" s="120">
        <v>116</v>
      </c>
      <c r="F71" s="120">
        <v>866</v>
      </c>
    </row>
    <row r="72" spans="1:6" ht="18.95">
      <c r="A72" s="119">
        <f t="shared" si="1"/>
        <v>501</v>
      </c>
      <c r="B72" s="119">
        <v>600</v>
      </c>
      <c r="C72" s="120">
        <v>13860</v>
      </c>
      <c r="D72" s="120">
        <v>87</v>
      </c>
      <c r="E72" s="120">
        <v>116</v>
      </c>
      <c r="F72" s="120">
        <v>866</v>
      </c>
    </row>
    <row r="73" spans="1:6" ht="18.95">
      <c r="A73" s="119">
        <f t="shared" si="1"/>
        <v>601</v>
      </c>
      <c r="B73" s="119">
        <v>800</v>
      </c>
      <c r="C73" s="120">
        <v>18480</v>
      </c>
      <c r="D73" s="120">
        <v>87</v>
      </c>
      <c r="E73" s="120">
        <v>116</v>
      </c>
      <c r="F73" s="120">
        <v>866</v>
      </c>
    </row>
    <row r="74" spans="1:6" ht="18.95">
      <c r="A74" s="119">
        <f t="shared" si="1"/>
        <v>801</v>
      </c>
      <c r="B74" s="119">
        <v>1000</v>
      </c>
      <c r="C74" s="120">
        <v>23100</v>
      </c>
      <c r="D74" s="120">
        <v>87</v>
      </c>
      <c r="E74" s="120">
        <v>116</v>
      </c>
      <c r="F74" s="120">
        <v>866</v>
      </c>
    </row>
    <row r="75" spans="1:6" ht="18.95">
      <c r="A75" s="121" t="s">
        <v>496</v>
      </c>
      <c r="B75" s="122" t="s">
        <v>132</v>
      </c>
      <c r="C75" s="123" t="s">
        <v>133</v>
      </c>
      <c r="D75" s="123" t="s">
        <v>133</v>
      </c>
      <c r="E75" s="123" t="s">
        <v>133</v>
      </c>
      <c r="F75" s="123" t="s">
        <v>133</v>
      </c>
    </row>
    <row r="76" spans="1:6" ht="18.95">
      <c r="A76" s="114"/>
      <c r="B76" s="114"/>
      <c r="C76" s="114"/>
      <c r="D76" s="114"/>
      <c r="E76" s="114"/>
      <c r="F76" s="114"/>
    </row>
    <row r="77" spans="1:6">
      <c r="A77" s="42"/>
      <c r="B77" s="42"/>
      <c r="C77" s="42"/>
      <c r="D77" s="20"/>
      <c r="E77" s="20"/>
      <c r="F77" s="20"/>
    </row>
    <row r="78" spans="1:6">
      <c r="A78" s="127" t="s">
        <v>477</v>
      </c>
      <c r="B78" s="20"/>
      <c r="C78" s="20"/>
      <c r="D78" s="20"/>
      <c r="E78" s="20"/>
      <c r="F78" s="20"/>
    </row>
    <row r="79" spans="1:6">
      <c r="A79" s="127" t="s">
        <v>512</v>
      </c>
      <c r="B79" s="20"/>
      <c r="C79" s="20"/>
      <c r="D79" s="20"/>
      <c r="E79" s="20"/>
      <c r="F79" s="20"/>
    </row>
    <row r="80" spans="1:6">
      <c r="A80" s="127" t="s">
        <v>513</v>
      </c>
      <c r="B80" s="20"/>
      <c r="C80" s="20"/>
      <c r="D80" s="20"/>
      <c r="E80" s="20"/>
      <c r="F80" s="20"/>
    </row>
  </sheetData>
  <mergeCells count="10">
    <mergeCell ref="A52:F52"/>
    <mergeCell ref="A25:B25"/>
    <mergeCell ref="A47:E47"/>
    <mergeCell ref="A50:F50"/>
    <mergeCell ref="A51:F51"/>
    <mergeCell ref="A1:B1"/>
    <mergeCell ref="C1:C2"/>
    <mergeCell ref="D1:D2"/>
    <mergeCell ref="E1:E2"/>
    <mergeCell ref="F1:F2"/>
  </mergeCells>
  <conditionalFormatting sqref="A30:B44">
    <cfRule type="expression" dxfId="5" priority="12">
      <formula>MOD(ROW(),2)</formula>
    </cfRule>
  </conditionalFormatting>
  <conditionalFormatting sqref="A75:B75">
    <cfRule type="expression" dxfId="4" priority="8">
      <formula>MOD(ROW(),2)</formula>
    </cfRule>
  </conditionalFormatting>
  <conditionalFormatting sqref="A61:F75">
    <cfRule type="expression" dxfId="3" priority="9">
      <formula>MOD(ROW(),2)</formula>
    </cfRule>
  </conditionalFormatting>
  <conditionalFormatting sqref="C31:D44">
    <cfRule type="expression" dxfId="2" priority="14">
      <formula>MOD(ROW(),2)</formula>
    </cfRule>
  </conditionalFormatting>
  <conditionalFormatting sqref="C62:F75">
    <cfRule type="expression" dxfId="1" priority="6">
      <formula>MOD(ROW(),2)</formula>
    </cfRule>
  </conditionalFormatting>
  <conditionalFormatting sqref="E30:F44">
    <cfRule type="expression" dxfId="0" priority="3">
      <formula>MOD(ROW(),2)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1"/>
  <sheetViews>
    <sheetView zoomScaleNormal="100" workbookViewId="0">
      <selection activeCell="O11" sqref="O11"/>
    </sheetView>
  </sheetViews>
  <sheetFormatPr defaultColWidth="8.85546875" defaultRowHeight="12.95"/>
  <cols>
    <col min="1" max="1" width="1.7109375" style="239" customWidth="1"/>
    <col min="2" max="2" width="18.42578125" style="239" customWidth="1"/>
    <col min="3" max="3" width="1.7109375" style="239" customWidth="1"/>
    <col min="4" max="4" width="19.42578125" style="239" bestFit="1" customWidth="1"/>
    <col min="5" max="5" width="23.85546875" style="239" bestFit="1" customWidth="1"/>
    <col min="6" max="6" width="23.28515625" style="239" bestFit="1" customWidth="1"/>
    <col min="7" max="7" width="17.85546875" style="239" bestFit="1" customWidth="1"/>
    <col min="8" max="8" width="15.42578125" style="239" bestFit="1" customWidth="1"/>
    <col min="9" max="9" width="1.42578125" style="239" customWidth="1"/>
    <col min="10" max="10" width="24.28515625" style="239" bestFit="1" customWidth="1"/>
    <col min="11" max="11" width="17.85546875" style="239" bestFit="1" customWidth="1"/>
    <col min="12" max="12" width="13.140625" style="239" bestFit="1" customWidth="1"/>
    <col min="13" max="13" width="19.7109375" style="239" bestFit="1" customWidth="1"/>
    <col min="14" max="14" width="1.7109375" style="239" customWidth="1"/>
    <col min="15" max="15" width="19" style="239" bestFit="1" customWidth="1"/>
    <col min="16" max="16384" width="8.85546875" style="239"/>
  </cols>
  <sheetData>
    <row r="1" spans="1:16" ht="15.95">
      <c r="A1" s="235" t="s">
        <v>157</v>
      </c>
      <c r="B1" s="236"/>
      <c r="C1" s="236"/>
      <c r="D1" s="237"/>
      <c r="E1" s="237"/>
      <c r="F1" s="237"/>
      <c r="G1" s="238"/>
      <c r="H1" s="238"/>
      <c r="I1" s="238"/>
      <c r="J1" s="238"/>
      <c r="K1" s="238"/>
      <c r="L1" s="238"/>
      <c r="M1" s="238"/>
      <c r="N1" s="238"/>
      <c r="O1" s="238"/>
    </row>
    <row r="2" spans="1:16" ht="15.95">
      <c r="B2" s="240"/>
      <c r="C2" s="241"/>
      <c r="D2" s="242" t="s">
        <v>98</v>
      </c>
      <c r="E2" s="243" t="s">
        <v>158</v>
      </c>
      <c r="F2" s="242" t="s">
        <v>159</v>
      </c>
      <c r="G2" s="242"/>
      <c r="H2" s="242"/>
      <c r="J2" s="244" t="s">
        <v>28</v>
      </c>
      <c r="K2" s="244"/>
      <c r="L2" s="244"/>
      <c r="M2" s="244"/>
      <c r="O2" s="245"/>
    </row>
    <row r="3" spans="1:16" s="248" customFormat="1" ht="15" customHeight="1">
      <c r="A3" s="239"/>
      <c r="B3" s="246"/>
      <c r="C3" s="241"/>
      <c r="D3" s="271" t="s">
        <v>22</v>
      </c>
      <c r="E3" s="271" t="s">
        <v>24</v>
      </c>
      <c r="F3" s="240" t="s">
        <v>160</v>
      </c>
      <c r="G3" s="247" t="s">
        <v>161</v>
      </c>
      <c r="H3" s="252" t="s">
        <v>145</v>
      </c>
      <c r="J3" s="271" t="s">
        <v>28</v>
      </c>
      <c r="K3" s="252" t="s">
        <v>161</v>
      </c>
      <c r="L3" s="249" t="s">
        <v>162</v>
      </c>
      <c r="M3" s="250" t="s">
        <v>163</v>
      </c>
      <c r="O3" s="531" t="s">
        <v>107</v>
      </c>
    </row>
    <row r="4" spans="1:16" s="248" customFormat="1" ht="15" customHeight="1">
      <c r="A4" s="239"/>
      <c r="B4" s="252"/>
      <c r="C4" s="241"/>
      <c r="D4" s="271" t="s">
        <v>164</v>
      </c>
      <c r="E4" s="271" t="s">
        <v>165</v>
      </c>
      <c r="F4" s="250" t="s">
        <v>166</v>
      </c>
      <c r="G4" s="253" t="s">
        <v>167</v>
      </c>
      <c r="H4" s="250" t="s">
        <v>168</v>
      </c>
      <c r="J4" s="271" t="s">
        <v>169</v>
      </c>
      <c r="K4" s="252" t="s">
        <v>167</v>
      </c>
      <c r="L4" s="250" t="s">
        <v>170</v>
      </c>
      <c r="M4" s="250" t="s">
        <v>171</v>
      </c>
      <c r="O4" s="531"/>
    </row>
    <row r="5" spans="1:16" s="248" customFormat="1" ht="16.350000000000001" customHeight="1">
      <c r="A5" s="239"/>
      <c r="B5" s="246"/>
      <c r="C5" s="241"/>
      <c r="D5" s="272" t="s">
        <v>128</v>
      </c>
      <c r="E5" s="272" t="s">
        <v>129</v>
      </c>
      <c r="F5" s="246" t="s">
        <v>130</v>
      </c>
      <c r="G5" s="246" t="s">
        <v>172</v>
      </c>
      <c r="H5" s="246" t="s">
        <v>130</v>
      </c>
      <c r="J5" s="246" t="s">
        <v>128</v>
      </c>
      <c r="K5" s="246" t="s">
        <v>172</v>
      </c>
      <c r="L5" s="254" t="s">
        <v>173</v>
      </c>
      <c r="M5" s="246" t="s">
        <v>130</v>
      </c>
      <c r="O5" s="255" t="s">
        <v>174</v>
      </c>
    </row>
    <row r="6" spans="1:16" s="248" customFormat="1">
      <c r="A6" s="239"/>
      <c r="B6" s="252" t="s">
        <v>175</v>
      </c>
      <c r="C6" s="241"/>
      <c r="D6" s="252" t="s">
        <v>176</v>
      </c>
      <c r="E6" s="252" t="s">
        <v>176</v>
      </c>
      <c r="F6" s="252" t="s">
        <v>176</v>
      </c>
      <c r="G6" s="256" t="s">
        <v>176</v>
      </c>
      <c r="H6" s="252" t="s">
        <v>176</v>
      </c>
      <c r="J6" s="252" t="s">
        <v>176</v>
      </c>
      <c r="K6" s="252" t="s">
        <v>130</v>
      </c>
      <c r="L6" s="252" t="s">
        <v>130</v>
      </c>
      <c r="M6" s="252" t="s">
        <v>176</v>
      </c>
      <c r="O6" s="255" t="s">
        <v>130</v>
      </c>
    </row>
    <row r="7" spans="1:16" ht="5.0999999999999996" customHeight="1">
      <c r="G7" s="257"/>
      <c r="O7" s="45"/>
    </row>
    <row r="8" spans="1:16" ht="14.1" thickBot="1">
      <c r="B8" s="258"/>
      <c r="C8" s="259"/>
      <c r="D8" s="259"/>
      <c r="E8" s="259"/>
      <c r="F8" s="260"/>
      <c r="G8" s="261"/>
      <c r="H8" s="262"/>
      <c r="J8" s="260"/>
      <c r="K8" s="259"/>
      <c r="L8" s="259"/>
      <c r="M8" s="259"/>
      <c r="O8" s="45"/>
    </row>
    <row r="9" spans="1:16" ht="5.0999999999999996" customHeight="1">
      <c r="G9" s="257"/>
    </row>
    <row r="10" spans="1:16" ht="12.95" customHeight="1">
      <c r="B10" s="263" t="s">
        <v>177</v>
      </c>
      <c r="D10" s="264">
        <v>1392</v>
      </c>
      <c r="E10" s="264">
        <v>1670</v>
      </c>
      <c r="F10" s="264">
        <v>435</v>
      </c>
      <c r="G10" s="264">
        <v>171</v>
      </c>
      <c r="H10" s="264">
        <v>273</v>
      </c>
      <c r="I10" s="265"/>
      <c r="J10" s="264">
        <v>2052</v>
      </c>
      <c r="K10" s="264">
        <v>171</v>
      </c>
      <c r="L10" s="266" t="s">
        <v>133</v>
      </c>
      <c r="M10" s="264">
        <v>359</v>
      </c>
      <c r="O10" s="267" t="s">
        <v>133</v>
      </c>
    </row>
    <row r="11" spans="1:16">
      <c r="B11" s="239" t="s">
        <v>178</v>
      </c>
      <c r="D11" s="270" t="s">
        <v>133</v>
      </c>
      <c r="E11" s="270" t="s">
        <v>133</v>
      </c>
      <c r="F11" s="270" t="s">
        <v>133</v>
      </c>
      <c r="G11" s="270" t="s">
        <v>133</v>
      </c>
      <c r="H11" s="270" t="s">
        <v>133</v>
      </c>
      <c r="I11" s="270"/>
      <c r="J11" s="270" t="s">
        <v>133</v>
      </c>
      <c r="K11" s="270" t="s">
        <v>133</v>
      </c>
      <c r="L11" s="270" t="s">
        <v>133</v>
      </c>
      <c r="M11" s="270" t="s">
        <v>133</v>
      </c>
      <c r="N11" s="270"/>
      <c r="O11" s="274" t="s">
        <v>133</v>
      </c>
      <c r="P11" s="268"/>
    </row>
  </sheetData>
  <mergeCells count="1">
    <mergeCell ref="O3:O4"/>
  </mergeCells>
  <conditionalFormatting sqref="B10:H10">
    <cfRule type="expression" dxfId="40" priority="1">
      <formula>MOD(ROW(),2)</formula>
    </cfRule>
  </conditionalFormatting>
  <conditionalFormatting sqref="J10:M10">
    <cfRule type="expression" dxfId="39" priority="3">
      <formula>MOD(ROW(),2)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1513-4AB4-5042-B21C-3AAD5E8CA8BD}">
  <dimension ref="B2:J18"/>
  <sheetViews>
    <sheetView zoomScaleNormal="100" workbookViewId="0">
      <selection activeCell="F21" sqref="F21"/>
    </sheetView>
  </sheetViews>
  <sheetFormatPr defaultColWidth="8.85546875" defaultRowHeight="14.1"/>
  <cols>
    <col min="1" max="1" width="1.7109375" style="276" customWidth="1"/>
    <col min="2" max="2" width="15.42578125" style="276" customWidth="1"/>
    <col min="3" max="3" width="1.7109375" style="276" customWidth="1"/>
    <col min="4" max="4" width="15.85546875" style="276" customWidth="1"/>
    <col min="5" max="5" width="16" style="276" bestFit="1" customWidth="1"/>
    <col min="6" max="6" width="20.140625" style="276" customWidth="1"/>
    <col min="7" max="7" width="2.28515625" style="276" customWidth="1"/>
    <col min="8" max="8" width="15.28515625" style="276" customWidth="1"/>
    <col min="9" max="9" width="16.7109375" style="276" customWidth="1"/>
    <col min="10" max="11" width="17.140625" style="276" customWidth="1"/>
    <col min="12" max="16384" width="8.85546875" style="276"/>
  </cols>
  <sheetData>
    <row r="2" spans="2:10" ht="18.95">
      <c r="B2" s="275" t="s">
        <v>179</v>
      </c>
      <c r="D2" s="277"/>
      <c r="E2" s="277"/>
      <c r="F2" s="277"/>
    </row>
    <row r="3" spans="2:10" ht="12.95" customHeight="1">
      <c r="B3" s="278"/>
      <c r="D3" s="279"/>
      <c r="E3" s="279"/>
      <c r="F3" s="279"/>
      <c r="G3" s="280"/>
      <c r="H3" s="280"/>
      <c r="I3" s="280"/>
      <c r="J3" s="280"/>
    </row>
    <row r="4" spans="2:10" ht="12.95" customHeight="1">
      <c r="B4" s="281"/>
      <c r="C4" s="282"/>
      <c r="D4" s="532" t="s">
        <v>180</v>
      </c>
      <c r="E4" s="532"/>
      <c r="F4" s="532"/>
      <c r="G4" s="283"/>
      <c r="H4" s="533" t="s">
        <v>181</v>
      </c>
      <c r="I4" s="533"/>
      <c r="J4" s="533"/>
    </row>
    <row r="5" spans="2:10" ht="17.100000000000001" customHeight="1">
      <c r="B5" s="281"/>
      <c r="C5" s="282"/>
      <c r="D5" s="284" t="s">
        <v>182</v>
      </c>
      <c r="E5" s="284" t="s">
        <v>183</v>
      </c>
      <c r="F5" s="285" t="s">
        <v>184</v>
      </c>
      <c r="G5" s="283"/>
      <c r="H5" s="285" t="s">
        <v>185</v>
      </c>
      <c r="I5" s="285" t="s">
        <v>183</v>
      </c>
      <c r="J5" s="285" t="s">
        <v>186</v>
      </c>
    </row>
    <row r="6" spans="2:10" ht="12.95" customHeight="1">
      <c r="B6" s="281"/>
      <c r="C6" s="282"/>
      <c r="D6" s="284"/>
      <c r="E6" s="284"/>
      <c r="F6" s="285"/>
      <c r="G6" s="283"/>
      <c r="H6" s="285"/>
      <c r="I6" s="285"/>
      <c r="J6" s="285"/>
    </row>
    <row r="7" spans="2:10" s="280" customFormat="1">
      <c r="B7" s="286" t="s">
        <v>187</v>
      </c>
      <c r="C7" s="287"/>
      <c r="D7" s="288" t="s">
        <v>188</v>
      </c>
      <c r="E7" s="288" t="s">
        <v>188</v>
      </c>
      <c r="F7" s="288" t="s">
        <v>188</v>
      </c>
      <c r="G7" s="289"/>
      <c r="H7" s="288" t="s">
        <v>188</v>
      </c>
      <c r="I7" s="288" t="s">
        <v>188</v>
      </c>
      <c r="J7" s="288" t="s">
        <v>188</v>
      </c>
    </row>
    <row r="8" spans="2:10" ht="5.0999999999999996" customHeight="1"/>
    <row r="9" spans="2:10" ht="15" thickBot="1">
      <c r="B9" s="290" t="s">
        <v>189</v>
      </c>
      <c r="C9" s="291"/>
      <c r="D9" s="291"/>
      <c r="E9" s="291"/>
      <c r="F9" s="291"/>
      <c r="H9" s="291"/>
      <c r="I9" s="291"/>
      <c r="J9" s="291"/>
    </row>
    <row r="10" spans="2:10" ht="0.95" customHeight="1"/>
    <row r="11" spans="2:10" ht="12.95" customHeight="1">
      <c r="B11" s="278"/>
      <c r="D11" s="279" t="s">
        <v>190</v>
      </c>
      <c r="E11" s="279" t="s">
        <v>190</v>
      </c>
      <c r="F11" s="279" t="s">
        <v>190</v>
      </c>
      <c r="G11" s="280"/>
      <c r="H11" s="279" t="s">
        <v>190</v>
      </c>
      <c r="I11" s="279" t="s">
        <v>190</v>
      </c>
      <c r="J11" s="279" t="s">
        <v>190</v>
      </c>
    </row>
    <row r="12" spans="2:10" ht="12.95" customHeight="1">
      <c r="B12" s="292" t="s">
        <v>191</v>
      </c>
      <c r="D12" s="279">
        <v>987.34</v>
      </c>
      <c r="E12" s="279">
        <v>987.34</v>
      </c>
      <c r="F12" s="279">
        <v>987.34</v>
      </c>
      <c r="G12" s="280"/>
      <c r="H12" s="293" t="s">
        <v>133</v>
      </c>
      <c r="I12" s="293" t="s">
        <v>133</v>
      </c>
      <c r="J12" s="293" t="s">
        <v>133</v>
      </c>
    </row>
    <row r="13" spans="2:10" ht="12.95" customHeight="1">
      <c r="B13" s="278" t="s">
        <v>192</v>
      </c>
      <c r="D13" s="294" t="s">
        <v>133</v>
      </c>
      <c r="E13" s="294" t="s">
        <v>133</v>
      </c>
      <c r="F13" s="293" t="s">
        <v>133</v>
      </c>
      <c r="G13" s="280"/>
      <c r="H13" s="293" t="s">
        <v>133</v>
      </c>
      <c r="I13" s="293" t="s">
        <v>133</v>
      </c>
      <c r="J13" s="293" t="s">
        <v>133</v>
      </c>
    </row>
    <row r="14" spans="2:10" ht="12.95" customHeight="1">
      <c r="B14" s="278"/>
      <c r="D14" s="279"/>
      <c r="E14" s="294"/>
      <c r="F14" s="294"/>
      <c r="G14" s="293"/>
      <c r="H14" s="280"/>
      <c r="I14" s="293"/>
      <c r="J14" s="293"/>
    </row>
    <row r="15" spans="2:10" ht="21" customHeight="1">
      <c r="B15" s="295" t="s">
        <v>193</v>
      </c>
      <c r="C15" s="295"/>
      <c r="D15" s="295"/>
      <c r="E15" s="279"/>
      <c r="F15" s="279"/>
      <c r="G15" s="280"/>
      <c r="H15" s="280"/>
      <c r="I15" s="280"/>
      <c r="J15" s="280"/>
    </row>
    <row r="17" spans="2:5" ht="12.95" customHeight="1">
      <c r="B17" s="276" t="s">
        <v>194</v>
      </c>
      <c r="D17" s="296">
        <v>12658.23</v>
      </c>
      <c r="E17" s="382"/>
    </row>
    <row r="18" spans="2:5" ht="12.95" customHeight="1">
      <c r="B18" s="297" t="s">
        <v>195</v>
      </c>
      <c r="D18" s="298">
        <v>10000</v>
      </c>
    </row>
  </sheetData>
  <mergeCells count="2">
    <mergeCell ref="D4:F4"/>
    <mergeCell ref="H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9210-D2F7-CC46-A47C-DDE6805BEBA0}">
  <dimension ref="B2:G32"/>
  <sheetViews>
    <sheetView workbookViewId="0">
      <selection activeCell="I7" sqref="I7"/>
    </sheetView>
  </sheetViews>
  <sheetFormatPr defaultColWidth="10.85546875" defaultRowHeight="15.95"/>
  <cols>
    <col min="1" max="1" width="2.85546875" style="221" customWidth="1"/>
    <col min="2" max="2" width="6.7109375" style="221" customWidth="1"/>
    <col min="3" max="3" width="10.85546875" style="221" customWidth="1"/>
    <col min="4" max="4" width="11.42578125" style="221" bestFit="1" customWidth="1"/>
    <col min="5" max="5" width="14.28515625" style="221" bestFit="1" customWidth="1"/>
    <col min="6" max="16384" width="10.85546875" style="221"/>
  </cols>
  <sheetData>
    <row r="2" spans="2:7" ht="23.1">
      <c r="B2" s="220" t="s">
        <v>196</v>
      </c>
    </row>
    <row r="5" spans="2:7">
      <c r="B5" s="222" t="s">
        <v>86</v>
      </c>
      <c r="C5" s="222"/>
      <c r="D5" s="222"/>
      <c r="E5" s="222"/>
    </row>
    <row r="6" spans="2:7">
      <c r="B6" s="222" t="s">
        <v>126</v>
      </c>
      <c r="C6" s="222" t="s">
        <v>127</v>
      </c>
      <c r="D6" s="222" t="s">
        <v>197</v>
      </c>
      <c r="E6" s="222" t="s">
        <v>198</v>
      </c>
    </row>
    <row r="7" spans="2:7">
      <c r="B7" s="221">
        <v>1</v>
      </c>
      <c r="C7" s="221">
        <v>20</v>
      </c>
      <c r="D7" s="383">
        <v>3708</v>
      </c>
      <c r="E7" s="223">
        <v>1584</v>
      </c>
      <c r="F7" s="224"/>
      <c r="G7" s="224"/>
    </row>
    <row r="8" spans="2:7">
      <c r="B8" s="221">
        <v>21</v>
      </c>
      <c r="C8" s="221">
        <v>50</v>
      </c>
      <c r="D8" s="223">
        <v>3708</v>
      </c>
      <c r="E8" s="223">
        <v>2286</v>
      </c>
      <c r="F8" s="224"/>
      <c r="G8" s="224"/>
    </row>
    <row r="9" spans="2:7">
      <c r="B9" s="221">
        <v>51</v>
      </c>
      <c r="C9" s="221">
        <v>100</v>
      </c>
      <c r="D9" s="223">
        <v>7416</v>
      </c>
      <c r="E9" s="223">
        <v>3036</v>
      </c>
      <c r="F9" s="224"/>
      <c r="G9" s="224"/>
    </row>
    <row r="10" spans="2:7">
      <c r="B10" s="221">
        <v>101</v>
      </c>
      <c r="C10" s="221">
        <v>150</v>
      </c>
      <c r="D10" s="223">
        <v>11124</v>
      </c>
      <c r="E10" s="223">
        <v>3754</v>
      </c>
      <c r="F10" s="225"/>
      <c r="G10" s="224"/>
    </row>
    <row r="11" spans="2:7">
      <c r="B11" s="221">
        <v>151</v>
      </c>
      <c r="C11" s="221">
        <v>200</v>
      </c>
      <c r="D11" s="223">
        <v>14832</v>
      </c>
      <c r="E11" s="223">
        <v>4480</v>
      </c>
      <c r="F11" s="225"/>
      <c r="G11" s="224"/>
    </row>
    <row r="12" spans="2:7">
      <c r="B12" s="226" t="s">
        <v>199</v>
      </c>
      <c r="D12" s="227" t="s">
        <v>133</v>
      </c>
      <c r="E12" s="227" t="s">
        <v>133</v>
      </c>
      <c r="F12" s="225"/>
    </row>
    <row r="13" spans="2:7">
      <c r="B13" s="226"/>
      <c r="D13" s="228"/>
      <c r="E13" s="228"/>
      <c r="F13" s="225"/>
    </row>
    <row r="14" spans="2:7">
      <c r="B14" s="221" t="s">
        <v>200</v>
      </c>
      <c r="D14" s="228"/>
      <c r="E14" s="228"/>
      <c r="F14" s="225"/>
    </row>
    <row r="15" spans="2:7">
      <c r="F15" s="229"/>
    </row>
    <row r="16" spans="2:7">
      <c r="B16" s="222" t="s">
        <v>201</v>
      </c>
      <c r="C16" s="222"/>
      <c r="D16" s="222"/>
      <c r="E16" s="222"/>
    </row>
    <row r="17" spans="2:7">
      <c r="B17" s="222"/>
      <c r="C17" s="222"/>
      <c r="D17" s="230" t="s">
        <v>197</v>
      </c>
      <c r="E17" s="230"/>
    </row>
    <row r="18" spans="2:7">
      <c r="B18" s="221" t="s">
        <v>202</v>
      </c>
      <c r="D18" s="231">
        <v>7738</v>
      </c>
    </row>
    <row r="21" spans="2:7" ht="23.1">
      <c r="B21" s="220" t="s">
        <v>91</v>
      </c>
    </row>
    <row r="23" spans="2:7">
      <c r="B23" s="536" t="s">
        <v>203</v>
      </c>
      <c r="C23" s="536"/>
      <c r="D23" s="536"/>
      <c r="E23" s="536"/>
      <c r="F23" s="536"/>
    </row>
    <row r="24" spans="2:7">
      <c r="B24" s="537" t="s">
        <v>204</v>
      </c>
      <c r="C24" s="537"/>
      <c r="D24" s="538" t="s">
        <v>197</v>
      </c>
      <c r="E24" s="538"/>
      <c r="F24" s="538"/>
    </row>
    <row r="25" spans="2:7">
      <c r="B25" s="534" t="s">
        <v>91</v>
      </c>
      <c r="C25" s="534"/>
      <c r="D25" s="534"/>
      <c r="E25" s="534"/>
      <c r="F25" s="223">
        <v>220.00000000000003</v>
      </c>
      <c r="G25" s="224"/>
    </row>
    <row r="26" spans="2:7">
      <c r="B26" s="534" t="s">
        <v>92</v>
      </c>
      <c r="C26" s="534"/>
      <c r="D26" s="534"/>
      <c r="E26" s="534"/>
      <c r="F26" s="223">
        <v>1100</v>
      </c>
    </row>
    <row r="27" spans="2:7">
      <c r="B27" s="535" t="s">
        <v>93</v>
      </c>
      <c r="C27" s="534"/>
      <c r="D27" s="534"/>
      <c r="E27" s="534"/>
      <c r="F27" s="228" t="s">
        <v>133</v>
      </c>
    </row>
    <row r="28" spans="2:7">
      <c r="B28" s="534" t="s">
        <v>94</v>
      </c>
      <c r="C28" s="534"/>
      <c r="D28" s="534"/>
      <c r="E28" s="534"/>
      <c r="F28" s="228" t="s">
        <v>133</v>
      </c>
    </row>
    <row r="29" spans="2:7">
      <c r="B29" s="535" t="s">
        <v>95</v>
      </c>
      <c r="C29" s="534"/>
      <c r="D29" s="534"/>
      <c r="E29" s="534"/>
      <c r="F29" s="228" t="s">
        <v>133</v>
      </c>
    </row>
    <row r="30" spans="2:7">
      <c r="B30" s="534" t="s">
        <v>96</v>
      </c>
      <c r="C30" s="534"/>
      <c r="D30" s="534"/>
      <c r="E30" s="534"/>
      <c r="F30" s="228" t="s">
        <v>133</v>
      </c>
    </row>
    <row r="32" spans="2:7">
      <c r="B32" s="221" t="s">
        <v>205</v>
      </c>
    </row>
  </sheetData>
  <mergeCells count="9">
    <mergeCell ref="B28:E28"/>
    <mergeCell ref="B29:E29"/>
    <mergeCell ref="B30:E30"/>
    <mergeCell ref="B23:F23"/>
    <mergeCell ref="B24:C24"/>
    <mergeCell ref="D24:F24"/>
    <mergeCell ref="B25:E25"/>
    <mergeCell ref="B26:E26"/>
    <mergeCell ref="B27:E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45CC-BCE8-C945-A981-26078C3B57C7}">
  <dimension ref="A1:L86"/>
  <sheetViews>
    <sheetView zoomScaleNormal="100" workbookViewId="0">
      <selection activeCell="B1" sqref="B1:J1"/>
    </sheetView>
  </sheetViews>
  <sheetFormatPr defaultColWidth="8.85546875" defaultRowHeight="12.95"/>
  <cols>
    <col min="1" max="1" width="1.7109375" style="45" customWidth="1"/>
    <col min="2" max="2" width="25.28515625" style="45" customWidth="1"/>
    <col min="3" max="3" width="10.7109375" style="45" bestFit="1" customWidth="1"/>
    <col min="4" max="4" width="9.7109375" style="45" bestFit="1" customWidth="1"/>
    <col min="5" max="5" width="1.7109375" style="45" customWidth="1"/>
    <col min="6" max="6" width="14.140625" style="45" customWidth="1"/>
    <col min="7" max="7" width="13.7109375" style="45" customWidth="1"/>
    <col min="8" max="8" width="12.85546875" style="45" customWidth="1"/>
    <col min="9" max="9" width="1.7109375" style="45" customWidth="1"/>
    <col min="10" max="10" width="15.42578125" style="45" customWidth="1"/>
    <col min="11" max="11" width="10.42578125" style="45" customWidth="1"/>
    <col min="12" max="12" width="12" style="45" bestFit="1" customWidth="1"/>
    <col min="13" max="16384" width="8.85546875" style="45"/>
  </cols>
  <sheetData>
    <row r="1" spans="1:12" ht="12" customHeight="1"/>
    <row r="2" spans="1:12" ht="23.1">
      <c r="B2" s="341" t="s">
        <v>206</v>
      </c>
    </row>
    <row r="3" spans="1:12" ht="17.45" customHeight="1"/>
    <row r="4" spans="1:12" ht="15.95">
      <c r="B4" s="245"/>
      <c r="C4" s="245"/>
      <c r="D4" s="245"/>
      <c r="E4" s="311"/>
      <c r="F4" s="539" t="s">
        <v>207</v>
      </c>
      <c r="G4" s="539"/>
      <c r="H4" s="313" t="s">
        <v>88</v>
      </c>
      <c r="J4" s="313" t="s">
        <v>7</v>
      </c>
    </row>
    <row r="5" spans="1:12" s="299" customFormat="1" ht="12" customHeight="1">
      <c r="A5" s="45"/>
      <c r="B5" s="314"/>
      <c r="C5" s="314"/>
      <c r="D5" s="314"/>
      <c r="E5" s="311"/>
      <c r="F5" s="245"/>
      <c r="G5" s="245"/>
      <c r="H5" s="245"/>
      <c r="J5" s="245"/>
    </row>
    <row r="6" spans="1:12" s="299" customFormat="1" ht="15" customHeight="1">
      <c r="A6" s="45"/>
      <c r="B6" s="255"/>
      <c r="C6" s="255"/>
      <c r="D6" s="255"/>
      <c r="E6" s="311"/>
      <c r="F6" s="314" t="s">
        <v>114</v>
      </c>
      <c r="G6" s="314"/>
      <c r="H6" s="314" t="s">
        <v>88</v>
      </c>
      <c r="J6" s="314" t="s">
        <v>208</v>
      </c>
    </row>
    <row r="7" spans="1:12" s="299" customFormat="1" ht="16.350000000000001" customHeight="1">
      <c r="A7" s="45"/>
      <c r="B7" s="314"/>
      <c r="C7" s="314" t="s">
        <v>117</v>
      </c>
      <c r="D7" s="314"/>
      <c r="E7" s="311"/>
      <c r="F7" s="234" t="s">
        <v>209</v>
      </c>
      <c r="G7" s="234" t="s">
        <v>210</v>
      </c>
      <c r="H7" s="234" t="s">
        <v>211</v>
      </c>
      <c r="J7" s="234" t="s">
        <v>212</v>
      </c>
    </row>
    <row r="8" spans="1:12" s="299" customFormat="1" ht="32.1" customHeight="1">
      <c r="A8" s="45"/>
      <c r="B8" s="255" t="s">
        <v>125</v>
      </c>
      <c r="C8" s="255" t="s">
        <v>126</v>
      </c>
      <c r="D8" s="255" t="s">
        <v>127</v>
      </c>
      <c r="E8" s="311"/>
      <c r="F8" s="315" t="s">
        <v>213</v>
      </c>
      <c r="G8" s="315" t="s">
        <v>214</v>
      </c>
      <c r="H8" s="255" t="s">
        <v>130</v>
      </c>
      <c r="J8" s="255" t="s">
        <v>130</v>
      </c>
    </row>
    <row r="9" spans="1:12" ht="5.0999999999999996" customHeight="1">
      <c r="G9" s="300"/>
    </row>
    <row r="10" spans="1:12" ht="14.1" thickBot="1">
      <c r="B10" s="316" t="s">
        <v>131</v>
      </c>
      <c r="C10" s="317"/>
      <c r="D10" s="317"/>
      <c r="E10" s="317"/>
      <c r="F10" s="259"/>
      <c r="G10" s="259"/>
      <c r="H10" s="259"/>
      <c r="I10" s="239"/>
      <c r="J10" s="259"/>
    </row>
    <row r="11" spans="1:12" ht="5.0999999999999996" customHeight="1"/>
    <row r="12" spans="1:12" ht="12.95" customHeight="1">
      <c r="B12" s="318" t="str">
        <f>"Muni / City Pop: "&amp;TEXT(C12,"#,0")&amp;" - "&amp;TEXT(D12,"#,0")</f>
        <v>Muni / City Pop: 0 - 3,999</v>
      </c>
      <c r="C12" s="318">
        <v>0</v>
      </c>
      <c r="D12" s="318">
        <v>3999</v>
      </c>
      <c r="F12" s="301">
        <v>10191</v>
      </c>
      <c r="G12" s="302" t="s">
        <v>133</v>
      </c>
      <c r="H12" s="301">
        <v>4585</v>
      </c>
      <c r="I12" s="303"/>
      <c r="J12" s="301">
        <v>1994</v>
      </c>
      <c r="K12" s="303"/>
      <c r="L12" s="303"/>
    </row>
    <row r="13" spans="1:12">
      <c r="B13" s="318" t="str">
        <f t="shared" ref="B13:B23" si="0">"Muni / City Pop: "&amp;TEXT(C13,"#,0")&amp;" - "&amp;TEXT(D13,"#,0")</f>
        <v>Muni / City Pop: 4,000 - 8,999</v>
      </c>
      <c r="C13" s="318">
        <f>D12+1</f>
        <v>4000</v>
      </c>
      <c r="D13" s="318">
        <v>8999</v>
      </c>
      <c r="F13" s="268">
        <v>10191</v>
      </c>
      <c r="G13" s="304" t="s">
        <v>133</v>
      </c>
      <c r="H13" s="268">
        <v>4585</v>
      </c>
      <c r="J13" s="268">
        <v>2913</v>
      </c>
      <c r="L13" s="303"/>
    </row>
    <row r="14" spans="1:12">
      <c r="B14" s="318" t="str">
        <f t="shared" si="0"/>
        <v>Muni / City Pop: 9,000 - 14,999</v>
      </c>
      <c r="C14" s="318">
        <f t="shared" ref="C14:C22" si="1">D13+1</f>
        <v>9000</v>
      </c>
      <c r="D14" s="318">
        <v>14999</v>
      </c>
      <c r="F14" s="268">
        <v>10191</v>
      </c>
      <c r="G14" s="304" t="s">
        <v>133</v>
      </c>
      <c r="H14" s="268">
        <v>4585</v>
      </c>
      <c r="J14" s="268">
        <v>4527</v>
      </c>
      <c r="L14" s="303"/>
    </row>
    <row r="15" spans="1:12">
      <c r="B15" s="318" t="str">
        <f t="shared" si="0"/>
        <v>Muni / City Pop: 15,000 - 21,999</v>
      </c>
      <c r="C15" s="318">
        <f t="shared" si="1"/>
        <v>15000</v>
      </c>
      <c r="D15" s="318">
        <v>21999</v>
      </c>
      <c r="F15" s="268">
        <v>13644</v>
      </c>
      <c r="G15" s="304" t="s">
        <v>133</v>
      </c>
      <c r="H15" s="268">
        <v>6140</v>
      </c>
      <c r="J15" s="268">
        <v>6053</v>
      </c>
      <c r="L15" s="303"/>
    </row>
    <row r="16" spans="1:12">
      <c r="B16" s="318" t="str">
        <f t="shared" si="0"/>
        <v>Muni / City Pop: 22,000 - 29,999</v>
      </c>
      <c r="C16" s="318">
        <f t="shared" si="1"/>
        <v>22000</v>
      </c>
      <c r="D16" s="318">
        <v>29999</v>
      </c>
      <c r="F16" s="268">
        <v>17098</v>
      </c>
      <c r="G16" s="304" t="s">
        <v>133</v>
      </c>
      <c r="H16" s="268">
        <v>7692</v>
      </c>
      <c r="J16" s="268">
        <v>7594</v>
      </c>
      <c r="L16" s="303"/>
    </row>
    <row r="17" spans="2:12">
      <c r="B17" s="318" t="str">
        <f t="shared" si="0"/>
        <v>Muni / City Pop: 30,000 - 44,999</v>
      </c>
      <c r="C17" s="318">
        <f t="shared" si="1"/>
        <v>30000</v>
      </c>
      <c r="D17" s="318">
        <v>44999</v>
      </c>
      <c r="F17" s="268">
        <v>22794</v>
      </c>
      <c r="G17" s="304" t="s">
        <v>133</v>
      </c>
      <c r="H17" s="268">
        <v>10257</v>
      </c>
      <c r="J17" s="268">
        <v>10127</v>
      </c>
      <c r="L17" s="303"/>
    </row>
    <row r="18" spans="2:12">
      <c r="B18" s="318" t="str">
        <f t="shared" si="0"/>
        <v>Muni / City Pop: 45,000 - 59,999</v>
      </c>
      <c r="C18" s="318">
        <f t="shared" si="1"/>
        <v>45000</v>
      </c>
      <c r="D18" s="318">
        <v>59999</v>
      </c>
      <c r="F18" s="268">
        <v>27974</v>
      </c>
      <c r="G18" s="304" t="s">
        <v>133</v>
      </c>
      <c r="H18" s="268">
        <v>12588</v>
      </c>
      <c r="J18" s="268">
        <v>12420</v>
      </c>
      <c r="L18" s="303"/>
    </row>
    <row r="19" spans="2:12">
      <c r="B19" s="318" t="str">
        <f t="shared" si="0"/>
        <v>Muni / City Pop: 60,000 - 89,999</v>
      </c>
      <c r="C19" s="318">
        <f t="shared" si="1"/>
        <v>60000</v>
      </c>
      <c r="D19" s="318">
        <v>89999</v>
      </c>
      <c r="F19" s="268">
        <v>33156</v>
      </c>
      <c r="G19" s="304" t="s">
        <v>133</v>
      </c>
      <c r="H19" s="268">
        <v>14918</v>
      </c>
      <c r="J19" s="268">
        <v>14720</v>
      </c>
      <c r="L19" s="303"/>
    </row>
    <row r="20" spans="2:12">
      <c r="B20" s="318" t="str">
        <f t="shared" si="0"/>
        <v>Muni / City Pop: 90,000 - 119,999</v>
      </c>
      <c r="C20" s="318">
        <f t="shared" si="1"/>
        <v>90000</v>
      </c>
      <c r="D20" s="318">
        <v>119999</v>
      </c>
      <c r="F20" s="268">
        <v>37819</v>
      </c>
      <c r="G20" s="304" t="s">
        <v>133</v>
      </c>
      <c r="H20" s="268">
        <v>17018</v>
      </c>
      <c r="J20" s="268">
        <v>16794</v>
      </c>
      <c r="L20" s="303"/>
    </row>
    <row r="21" spans="2:12" ht="11.1" customHeight="1">
      <c r="B21" s="318" t="str">
        <f t="shared" si="0"/>
        <v>Muni / City Pop: 120,000 - 149,999</v>
      </c>
      <c r="C21" s="318">
        <f t="shared" si="1"/>
        <v>120000</v>
      </c>
      <c r="D21" s="318">
        <v>149999</v>
      </c>
      <c r="F21" s="268">
        <v>42999</v>
      </c>
      <c r="G21" s="304" t="s">
        <v>133</v>
      </c>
      <c r="H21" s="268">
        <v>19348</v>
      </c>
      <c r="J21" s="268">
        <v>19094</v>
      </c>
      <c r="L21" s="303"/>
    </row>
    <row r="22" spans="2:12">
      <c r="B22" s="318" t="str">
        <f t="shared" si="0"/>
        <v>Muni / City Pop: 150,000 - 179,999</v>
      </c>
      <c r="C22" s="318">
        <f t="shared" si="1"/>
        <v>150000</v>
      </c>
      <c r="D22" s="318">
        <v>179999</v>
      </c>
      <c r="F22" s="268">
        <v>48179</v>
      </c>
      <c r="G22" s="304" t="s">
        <v>133</v>
      </c>
      <c r="H22" s="268">
        <v>21680</v>
      </c>
      <c r="J22" s="268">
        <v>21388</v>
      </c>
      <c r="L22" s="303"/>
    </row>
    <row r="23" spans="2:12">
      <c r="B23" s="318" t="str">
        <f t="shared" si="0"/>
        <v>Muni / City Pop: 180,000 - 249,999</v>
      </c>
      <c r="C23" s="318">
        <v>180000</v>
      </c>
      <c r="D23" s="318">
        <v>249999</v>
      </c>
      <c r="F23" s="268">
        <v>53360</v>
      </c>
      <c r="G23" s="304" t="s">
        <v>133</v>
      </c>
      <c r="H23" s="268">
        <v>24011</v>
      </c>
      <c r="J23" s="268">
        <v>23687</v>
      </c>
      <c r="L23" s="303"/>
    </row>
    <row r="24" spans="2:12">
      <c r="B24" s="318" t="str">
        <f>"Muni / City Pop: "&amp;TEXT(C24,"#,0")</f>
        <v>Muni / City Pop: 250,000</v>
      </c>
      <c r="C24" s="319">
        <v>250000</v>
      </c>
      <c r="D24" s="320" t="s">
        <v>132</v>
      </c>
      <c r="F24" s="305" t="s">
        <v>133</v>
      </c>
      <c r="G24" s="305" t="s">
        <v>133</v>
      </c>
      <c r="H24" s="305" t="s">
        <v>133</v>
      </c>
      <c r="J24" s="305" t="s">
        <v>133</v>
      </c>
    </row>
    <row r="25" spans="2:12">
      <c r="L25" s="321"/>
    </row>
    <row r="26" spans="2:12" ht="14.1" thickBot="1">
      <c r="B26" s="316" t="s">
        <v>134</v>
      </c>
      <c r="C26" s="317"/>
      <c r="D26" s="317"/>
      <c r="E26" s="317"/>
      <c r="F26" s="259"/>
      <c r="G26" s="259"/>
      <c r="H26" s="259"/>
      <c r="J26" s="259"/>
    </row>
    <row r="27" spans="2:12" ht="5.0999999999999996" customHeight="1"/>
    <row r="28" spans="2:12" ht="12.95" customHeight="1">
      <c r="B28" s="318" t="str">
        <f>"County Pop: "&amp;TEXT(C28,"#,0")&amp;" - "&amp;TEXT(D28,"#,0")</f>
        <v>County Pop: 0 - 9,999</v>
      </c>
      <c r="C28" s="318">
        <v>0</v>
      </c>
      <c r="D28" s="318">
        <v>9999</v>
      </c>
      <c r="F28" s="308">
        <v>10535</v>
      </c>
      <c r="G28" s="302" t="s">
        <v>133</v>
      </c>
      <c r="H28" s="308">
        <v>4740</v>
      </c>
      <c r="J28" s="308">
        <v>1994</v>
      </c>
    </row>
    <row r="29" spans="2:12">
      <c r="B29" s="318" t="str">
        <f t="shared" ref="B29:B43" si="2">"County Pop: "&amp;TEXT(C29,"#,0")&amp;" - "&amp;TEXT(D29,"#,0")</f>
        <v>County Pop: 10,000 - 19,999</v>
      </c>
      <c r="C29" s="318">
        <f>D28+1</f>
        <v>10000</v>
      </c>
      <c r="D29" s="318">
        <v>19999</v>
      </c>
      <c r="F29" s="268">
        <v>10535</v>
      </c>
      <c r="G29" s="304" t="s">
        <v>133</v>
      </c>
      <c r="H29" s="268">
        <v>4740</v>
      </c>
      <c r="J29" s="268">
        <v>2913</v>
      </c>
    </row>
    <row r="30" spans="2:12">
      <c r="B30" s="318" t="str">
        <f t="shared" si="2"/>
        <v>County Pop: 20,000 - 29,999</v>
      </c>
      <c r="C30" s="318">
        <f t="shared" ref="C30:C43" si="3">D29+1</f>
        <v>20000</v>
      </c>
      <c r="D30" s="318">
        <v>29999</v>
      </c>
      <c r="F30" s="268">
        <v>10535</v>
      </c>
      <c r="G30" s="304" t="s">
        <v>133</v>
      </c>
      <c r="H30" s="268">
        <v>4740</v>
      </c>
      <c r="J30" s="268">
        <v>4674</v>
      </c>
    </row>
    <row r="31" spans="2:12">
      <c r="B31" s="318" t="str">
        <f t="shared" si="2"/>
        <v>County Pop: 30,000 - 39,999</v>
      </c>
      <c r="C31" s="318">
        <f t="shared" si="3"/>
        <v>30000</v>
      </c>
      <c r="D31" s="318">
        <v>39999</v>
      </c>
      <c r="F31" s="268">
        <v>13298</v>
      </c>
      <c r="G31" s="304" t="s">
        <v>133</v>
      </c>
      <c r="H31" s="268">
        <v>5984</v>
      </c>
      <c r="J31" s="268">
        <v>5899</v>
      </c>
    </row>
    <row r="32" spans="2:12">
      <c r="B32" s="318" t="str">
        <f t="shared" si="2"/>
        <v>County Pop: 40,000 - 59,999</v>
      </c>
      <c r="C32" s="318">
        <f t="shared" si="3"/>
        <v>40000</v>
      </c>
      <c r="D32" s="318">
        <v>59999</v>
      </c>
      <c r="F32" s="268">
        <v>17098</v>
      </c>
      <c r="G32" s="304" t="s">
        <v>133</v>
      </c>
      <c r="H32" s="268">
        <v>7692</v>
      </c>
      <c r="J32" s="268">
        <v>7594</v>
      </c>
    </row>
    <row r="33" spans="2:10">
      <c r="B33" s="318" t="str">
        <f t="shared" si="2"/>
        <v>County Pop: 60,000 - 89,999</v>
      </c>
      <c r="C33" s="318">
        <f t="shared" si="3"/>
        <v>60000</v>
      </c>
      <c r="D33" s="318">
        <v>89999</v>
      </c>
      <c r="F33" s="268">
        <v>22794</v>
      </c>
      <c r="G33" s="304" t="s">
        <v>133</v>
      </c>
      <c r="H33" s="268">
        <v>10257</v>
      </c>
      <c r="J33" s="268">
        <v>10127</v>
      </c>
    </row>
    <row r="34" spans="2:10">
      <c r="B34" s="318" t="str">
        <f t="shared" si="2"/>
        <v>County Pop: 90,000 - 119,999</v>
      </c>
      <c r="C34" s="318">
        <f t="shared" si="3"/>
        <v>90000</v>
      </c>
      <c r="D34" s="318">
        <v>119999</v>
      </c>
      <c r="F34" s="268">
        <v>27974</v>
      </c>
      <c r="G34" s="304" t="s">
        <v>133</v>
      </c>
      <c r="H34" s="268">
        <v>12588</v>
      </c>
      <c r="J34" s="268">
        <v>12420</v>
      </c>
    </row>
    <row r="35" spans="2:10">
      <c r="B35" s="318" t="str">
        <f t="shared" si="2"/>
        <v>County Pop: 120,000 - 149,999</v>
      </c>
      <c r="C35" s="318">
        <f t="shared" si="3"/>
        <v>120000</v>
      </c>
      <c r="D35" s="318">
        <v>149999</v>
      </c>
      <c r="F35" s="268">
        <v>32983</v>
      </c>
      <c r="G35" s="304" t="s">
        <v>133</v>
      </c>
      <c r="H35" s="268">
        <v>14842</v>
      </c>
      <c r="J35" s="268">
        <v>14641</v>
      </c>
    </row>
    <row r="36" spans="2:10">
      <c r="B36" s="318" t="str">
        <f t="shared" si="2"/>
        <v>County Pop: 150,000 - 179,999</v>
      </c>
      <c r="C36" s="318">
        <f t="shared" si="3"/>
        <v>150000</v>
      </c>
      <c r="D36" s="318">
        <v>179999</v>
      </c>
      <c r="F36" s="268">
        <v>38163</v>
      </c>
      <c r="G36" s="304" t="s">
        <v>133</v>
      </c>
      <c r="H36" s="268">
        <v>17173</v>
      </c>
      <c r="J36" s="268">
        <v>16939</v>
      </c>
    </row>
    <row r="37" spans="2:10">
      <c r="B37" s="318" t="str">
        <f t="shared" si="2"/>
        <v>County Pop: 180,000 - 249,999</v>
      </c>
      <c r="C37" s="318">
        <f t="shared" si="3"/>
        <v>180000</v>
      </c>
      <c r="D37" s="318">
        <v>249999</v>
      </c>
      <c r="F37" s="268">
        <v>42999</v>
      </c>
      <c r="G37" s="304" t="s">
        <v>133</v>
      </c>
      <c r="H37" s="268">
        <v>19348</v>
      </c>
      <c r="J37" s="268">
        <v>19094</v>
      </c>
    </row>
    <row r="38" spans="2:10">
      <c r="B38" s="318" t="str">
        <f t="shared" si="2"/>
        <v>County Pop: 250,000 - 349,999</v>
      </c>
      <c r="C38" s="318">
        <f t="shared" si="3"/>
        <v>250000</v>
      </c>
      <c r="D38" s="318">
        <v>349999</v>
      </c>
      <c r="F38" s="268">
        <v>48179</v>
      </c>
      <c r="G38" s="304" t="s">
        <v>133</v>
      </c>
      <c r="H38" s="268">
        <v>21680</v>
      </c>
      <c r="J38" s="268">
        <v>21388</v>
      </c>
    </row>
    <row r="39" spans="2:10">
      <c r="B39" s="318" t="str">
        <f t="shared" si="2"/>
        <v>County Pop: 350,000 - 500,000</v>
      </c>
      <c r="C39" s="318">
        <f t="shared" si="3"/>
        <v>350000</v>
      </c>
      <c r="D39" s="318">
        <v>500000</v>
      </c>
      <c r="F39" s="268">
        <v>53360</v>
      </c>
      <c r="G39" s="304" t="s">
        <v>133</v>
      </c>
      <c r="H39" s="268">
        <v>24011</v>
      </c>
      <c r="J39" s="268">
        <v>23687</v>
      </c>
    </row>
    <row r="40" spans="2:10">
      <c r="B40" s="318" t="str">
        <f t="shared" si="2"/>
        <v>County Pop: 500,001 - 649,999</v>
      </c>
      <c r="C40" s="318">
        <f t="shared" si="3"/>
        <v>500001</v>
      </c>
      <c r="D40" s="318">
        <v>649999</v>
      </c>
      <c r="F40" s="268">
        <v>61372</v>
      </c>
      <c r="G40" s="304" t="s">
        <v>133</v>
      </c>
      <c r="H40" s="268">
        <v>27615</v>
      </c>
      <c r="J40" s="268">
        <v>27241</v>
      </c>
    </row>
    <row r="41" spans="2:10">
      <c r="B41" s="318" t="str">
        <f t="shared" si="2"/>
        <v>County Pop: 650,000 - 799,999</v>
      </c>
      <c r="C41" s="318">
        <f t="shared" si="3"/>
        <v>650000</v>
      </c>
      <c r="D41" s="318">
        <v>799999</v>
      </c>
      <c r="F41" s="268">
        <v>70591</v>
      </c>
      <c r="G41" s="304" t="s">
        <v>133</v>
      </c>
      <c r="H41" s="268">
        <v>31765</v>
      </c>
      <c r="J41" s="268">
        <v>31327</v>
      </c>
    </row>
    <row r="42" spans="2:10">
      <c r="B42" s="318" t="str">
        <f t="shared" si="2"/>
        <v>County Pop: 800,000 - 949,999</v>
      </c>
      <c r="C42" s="318">
        <f t="shared" si="3"/>
        <v>800000</v>
      </c>
      <c r="D42" s="318">
        <v>949999</v>
      </c>
      <c r="F42" s="268">
        <v>81194</v>
      </c>
      <c r="G42" s="304" t="s">
        <v>133</v>
      </c>
      <c r="H42" s="268">
        <v>36537</v>
      </c>
      <c r="J42" s="268">
        <v>36026</v>
      </c>
    </row>
    <row r="43" spans="2:10">
      <c r="B43" s="318" t="str">
        <f t="shared" si="2"/>
        <v>County Pop: 950,000 - 1,100,000</v>
      </c>
      <c r="C43" s="318">
        <f t="shared" si="3"/>
        <v>950000</v>
      </c>
      <c r="D43" s="318">
        <v>1100000</v>
      </c>
      <c r="F43" s="268">
        <v>93385</v>
      </c>
      <c r="G43" s="304" t="s">
        <v>133</v>
      </c>
      <c r="H43" s="268">
        <v>42023</v>
      </c>
      <c r="J43" s="268">
        <v>41439</v>
      </c>
    </row>
    <row r="44" spans="2:10">
      <c r="B44" s="318" t="str">
        <f>"County Pop: "&amp;TEXT(C44,"#,0")</f>
        <v>County Pop: &gt;1,100,000</v>
      </c>
      <c r="C44" s="322" t="s">
        <v>135</v>
      </c>
      <c r="D44" s="320" t="s">
        <v>132</v>
      </c>
      <c r="F44" s="305" t="s">
        <v>133</v>
      </c>
      <c r="G44" s="305" t="s">
        <v>133</v>
      </c>
      <c r="H44" s="305" t="s">
        <v>133</v>
      </c>
      <c r="J44" s="305" t="s">
        <v>133</v>
      </c>
    </row>
    <row r="46" spans="2:10" ht="14.1" thickBot="1">
      <c r="B46" s="316" t="s">
        <v>136</v>
      </c>
      <c r="C46" s="317"/>
      <c r="D46" s="317"/>
      <c r="E46" s="317"/>
      <c r="F46" s="259"/>
      <c r="G46" s="259"/>
      <c r="H46" s="259"/>
      <c r="J46" s="259"/>
    </row>
    <row r="47" spans="2:10" ht="9.9499999999999993" customHeight="1">
      <c r="B47" s="323"/>
      <c r="C47" s="544" t="s">
        <v>137</v>
      </c>
      <c r="D47" s="544"/>
      <c r="E47" s="307"/>
      <c r="F47" s="306"/>
      <c r="G47" s="306"/>
      <c r="H47" s="306"/>
      <c r="I47" s="307"/>
      <c r="J47" s="306"/>
    </row>
    <row r="48" spans="2:10" ht="9.9499999999999993" customHeight="1">
      <c r="B48" s="324" t="s">
        <v>138</v>
      </c>
      <c r="C48" s="325" t="s">
        <v>126</v>
      </c>
      <c r="D48" s="326" t="s">
        <v>127</v>
      </c>
    </row>
    <row r="49" spans="2:12">
      <c r="B49" s="324"/>
      <c r="C49" s="327">
        <v>0</v>
      </c>
      <c r="D49" s="328">
        <v>250000</v>
      </c>
      <c r="F49" s="308">
        <v>6798</v>
      </c>
      <c r="G49" s="308" t="s">
        <v>138</v>
      </c>
      <c r="H49" s="308" t="s">
        <v>138</v>
      </c>
      <c r="J49" s="308" t="s">
        <v>138</v>
      </c>
      <c r="K49" s="329"/>
    </row>
    <row r="50" spans="2:12">
      <c r="B50" s="318"/>
      <c r="C50" s="318">
        <f>D49+1</f>
        <v>250001</v>
      </c>
      <c r="D50" s="318">
        <v>500000</v>
      </c>
      <c r="F50" s="308">
        <v>13596</v>
      </c>
      <c r="G50" s="302"/>
      <c r="H50" s="308"/>
      <c r="J50" s="308"/>
      <c r="K50" s="329"/>
    </row>
    <row r="51" spans="2:12">
      <c r="B51" s="318"/>
      <c r="C51" s="318">
        <f t="shared" ref="C51:C55" si="4">D50+1</f>
        <v>500001</v>
      </c>
      <c r="D51" s="318">
        <v>1000000</v>
      </c>
      <c r="F51" s="308">
        <v>27192</v>
      </c>
      <c r="G51" s="302"/>
      <c r="H51" s="308"/>
      <c r="J51" s="308"/>
      <c r="K51" s="329"/>
    </row>
    <row r="52" spans="2:12">
      <c r="B52" s="318"/>
      <c r="C52" s="318">
        <f t="shared" si="4"/>
        <v>1000001</v>
      </c>
      <c r="D52" s="318">
        <v>2000000</v>
      </c>
      <c r="F52" s="308">
        <v>33990</v>
      </c>
      <c r="G52" s="302"/>
      <c r="H52" s="308"/>
      <c r="J52" s="308"/>
      <c r="K52" s="329"/>
    </row>
    <row r="53" spans="2:12">
      <c r="B53" s="318"/>
      <c r="C53" s="318">
        <f t="shared" si="4"/>
        <v>2000001</v>
      </c>
      <c r="D53" s="318">
        <v>3000000</v>
      </c>
      <c r="F53" s="308">
        <v>40788</v>
      </c>
      <c r="G53" s="302"/>
      <c r="H53" s="308"/>
      <c r="J53" s="308"/>
      <c r="K53" s="329"/>
    </row>
    <row r="54" spans="2:12">
      <c r="B54" s="318"/>
      <c r="C54" s="318">
        <f t="shared" si="4"/>
        <v>3000001</v>
      </c>
      <c r="D54" s="318">
        <v>4000000</v>
      </c>
      <c r="F54" s="308">
        <v>47586</v>
      </c>
      <c r="G54" s="302"/>
      <c r="H54" s="308"/>
      <c r="J54" s="308"/>
      <c r="K54" s="329"/>
    </row>
    <row r="55" spans="2:12">
      <c r="B55" s="318"/>
      <c r="C55" s="318">
        <f t="shared" si="4"/>
        <v>4000001</v>
      </c>
      <c r="D55" s="318">
        <v>5000000</v>
      </c>
      <c r="F55" s="308">
        <v>61181</v>
      </c>
      <c r="G55" s="302"/>
      <c r="H55" s="308"/>
      <c r="J55" s="308"/>
      <c r="K55" s="329"/>
      <c r="L55" s="330"/>
    </row>
    <row r="56" spans="2:12">
      <c r="B56" s="318"/>
      <c r="C56" s="319" t="s">
        <v>215</v>
      </c>
      <c r="D56" s="318"/>
      <c r="F56" s="305" t="s">
        <v>133</v>
      </c>
      <c r="G56" s="302"/>
      <c r="H56" s="308"/>
      <c r="J56" s="308"/>
    </row>
    <row r="58" spans="2:12" ht="14.1" thickBot="1">
      <c r="B58" s="316" t="s">
        <v>142</v>
      </c>
      <c r="C58" s="317"/>
      <c r="D58" s="317"/>
      <c r="E58" s="317"/>
      <c r="F58" s="259"/>
      <c r="G58" s="259"/>
      <c r="H58" s="259"/>
      <c r="J58" s="259"/>
    </row>
    <row r="59" spans="2:12" ht="5.0999999999999996" customHeight="1"/>
    <row r="60" spans="2:12" ht="12" customHeight="1">
      <c r="B60" s="318" t="s">
        <v>216</v>
      </c>
      <c r="F60" s="542" t="s">
        <v>217</v>
      </c>
      <c r="G60" s="542"/>
      <c r="H60" s="542"/>
      <c r="J60" s="331" t="s">
        <v>217</v>
      </c>
      <c r="K60" s="332"/>
      <c r="L60" s="332"/>
    </row>
    <row r="61" spans="2:12" ht="14.1" customHeight="1">
      <c r="B61" s="318" t="s">
        <v>218</v>
      </c>
      <c r="C61" s="320" t="s">
        <v>132</v>
      </c>
      <c r="D61" s="320" t="s">
        <v>132</v>
      </c>
      <c r="F61" s="305" t="s">
        <v>133</v>
      </c>
      <c r="G61" s="305" t="s">
        <v>133</v>
      </c>
      <c r="H61" s="305" t="s">
        <v>133</v>
      </c>
      <c r="J61" s="305" t="s">
        <v>133</v>
      </c>
    </row>
    <row r="62" spans="2:12" ht="5.0999999999999996" customHeight="1"/>
    <row r="63" spans="2:12" ht="5.0999999999999996" customHeight="1">
      <c r="B63" s="333"/>
      <c r="C63" s="333"/>
      <c r="D63" s="333"/>
      <c r="E63" s="333"/>
      <c r="F63" s="333"/>
      <c r="G63" s="333"/>
      <c r="H63" s="333"/>
      <c r="J63" s="333"/>
    </row>
    <row r="64" spans="2:12">
      <c r="B64" s="273"/>
    </row>
    <row r="65" spans="1:12">
      <c r="B65" s="273"/>
    </row>
    <row r="66" spans="1:12" ht="29.1" customHeight="1">
      <c r="B66" s="543" t="s">
        <v>219</v>
      </c>
      <c r="C66" s="543"/>
      <c r="D66" s="543"/>
      <c r="E66" s="543"/>
      <c r="F66" s="543"/>
      <c r="G66" s="543"/>
      <c r="H66" s="543"/>
      <c r="I66" s="543"/>
      <c r="J66" s="543"/>
    </row>
    <row r="68" spans="1:12" ht="24" thickBot="1">
      <c r="B68" s="342" t="s">
        <v>87</v>
      </c>
    </row>
    <row r="70" spans="1:12" ht="15.95">
      <c r="B70" s="255"/>
      <c r="C70" s="255"/>
      <c r="D70" s="255"/>
      <c r="E70" s="334"/>
      <c r="F70" s="540" t="s">
        <v>87</v>
      </c>
      <c r="G70" s="540"/>
      <c r="H70" s="540"/>
    </row>
    <row r="71" spans="1:12" s="299" customFormat="1" ht="15.95">
      <c r="A71" s="45"/>
      <c r="B71" s="255"/>
      <c r="C71" s="255"/>
      <c r="D71" s="255"/>
      <c r="E71" s="334"/>
      <c r="F71" s="335"/>
      <c r="G71" s="335"/>
      <c r="H71" s="335"/>
    </row>
    <row r="72" spans="1:12" s="299" customFormat="1" ht="15.95">
      <c r="A72" s="45"/>
      <c r="B72" s="314"/>
      <c r="C72" s="314" t="s">
        <v>137</v>
      </c>
      <c r="D72" s="314"/>
      <c r="E72" s="336"/>
      <c r="F72" s="335" t="s">
        <v>220</v>
      </c>
      <c r="G72" s="541" t="s">
        <v>221</v>
      </c>
      <c r="H72" s="541"/>
    </row>
    <row r="73" spans="1:12" s="299" customFormat="1" ht="24.95" customHeight="1">
      <c r="A73" s="45"/>
      <c r="B73" s="255"/>
      <c r="C73" s="255" t="s">
        <v>127</v>
      </c>
      <c r="D73" s="255" t="s">
        <v>126</v>
      </c>
      <c r="E73" s="334"/>
      <c r="F73" s="315" t="s">
        <v>222</v>
      </c>
      <c r="G73" s="251" t="s">
        <v>37</v>
      </c>
      <c r="H73" s="315" t="s">
        <v>39</v>
      </c>
    </row>
    <row r="74" spans="1:12">
      <c r="B74" s="310"/>
    </row>
    <row r="75" spans="1:12">
      <c r="B75" s="337"/>
      <c r="C75" s="337">
        <v>0</v>
      </c>
      <c r="D75" s="338">
        <v>100000</v>
      </c>
      <c r="E75" s="339"/>
      <c r="F75" s="301">
        <v>3085</v>
      </c>
      <c r="G75" s="301">
        <v>7027</v>
      </c>
      <c r="H75" s="301">
        <v>12296</v>
      </c>
      <c r="J75" s="301"/>
      <c r="K75" s="301"/>
      <c r="L75" s="301"/>
    </row>
    <row r="76" spans="1:12">
      <c r="B76" s="340"/>
      <c r="C76" s="340">
        <v>100001</v>
      </c>
      <c r="D76" s="318">
        <v>250000</v>
      </c>
      <c r="E76" s="318"/>
      <c r="F76" s="308">
        <v>7375</v>
      </c>
      <c r="G76" s="301">
        <v>7027</v>
      </c>
      <c r="H76" s="301">
        <v>12881</v>
      </c>
      <c r="J76" s="301"/>
      <c r="K76" s="301"/>
      <c r="L76" s="301"/>
    </row>
    <row r="77" spans="1:12">
      <c r="B77" s="340"/>
      <c r="C77" s="340">
        <v>250001</v>
      </c>
      <c r="D77" s="318">
        <v>500000</v>
      </c>
      <c r="E77" s="318"/>
      <c r="F77" s="308">
        <v>14415</v>
      </c>
      <c r="G77" s="301">
        <v>8197</v>
      </c>
      <c r="H77" s="301">
        <v>13467</v>
      </c>
      <c r="J77" s="301"/>
      <c r="K77" s="301"/>
      <c r="L77" s="301"/>
    </row>
    <row r="78" spans="1:12">
      <c r="B78" s="340"/>
      <c r="C78" s="340">
        <v>500001</v>
      </c>
      <c r="D78" s="318">
        <v>750000</v>
      </c>
      <c r="E78" s="318"/>
      <c r="F78" s="308">
        <v>20918</v>
      </c>
      <c r="G78" s="301">
        <v>8197</v>
      </c>
      <c r="H78" s="301">
        <v>14052</v>
      </c>
      <c r="J78" s="301"/>
      <c r="K78" s="301"/>
      <c r="L78" s="301"/>
    </row>
    <row r="79" spans="1:12">
      <c r="B79" s="340"/>
      <c r="C79" s="340">
        <v>750001</v>
      </c>
      <c r="D79" s="318">
        <v>999999</v>
      </c>
      <c r="E79" s="318"/>
      <c r="F79" s="308">
        <v>26148</v>
      </c>
      <c r="G79" s="301">
        <v>8197</v>
      </c>
      <c r="H79" s="301">
        <v>14052</v>
      </c>
      <c r="J79" s="301"/>
      <c r="K79" s="301"/>
      <c r="L79" s="301"/>
    </row>
    <row r="80" spans="1:12">
      <c r="B80" s="340"/>
      <c r="C80" s="340">
        <v>1000000</v>
      </c>
      <c r="D80" s="318">
        <v>1399999</v>
      </c>
      <c r="E80" s="318"/>
      <c r="F80" s="308">
        <v>33121</v>
      </c>
      <c r="G80" s="301">
        <v>10070</v>
      </c>
      <c r="H80" s="301">
        <v>16395</v>
      </c>
      <c r="J80" s="301"/>
      <c r="K80" s="301"/>
      <c r="L80" s="301"/>
    </row>
    <row r="81" spans="2:12">
      <c r="B81" s="340"/>
      <c r="C81" s="340">
        <v>1400000</v>
      </c>
      <c r="D81" s="318">
        <v>2099999</v>
      </c>
      <c r="E81" s="318"/>
      <c r="F81" s="308">
        <v>40093</v>
      </c>
      <c r="G81" s="301">
        <v>10070</v>
      </c>
      <c r="H81" s="301">
        <v>16395</v>
      </c>
      <c r="J81" s="301"/>
      <c r="K81" s="301"/>
      <c r="L81" s="301"/>
    </row>
    <row r="82" spans="2:12">
      <c r="B82" s="340"/>
      <c r="C82" s="340">
        <v>2100000</v>
      </c>
      <c r="D82" s="318">
        <v>2799999</v>
      </c>
      <c r="E82" s="318"/>
      <c r="F82" s="308">
        <v>45510</v>
      </c>
      <c r="G82" s="301">
        <v>10070</v>
      </c>
      <c r="H82" s="301">
        <v>19080</v>
      </c>
      <c r="J82" s="301"/>
      <c r="K82" s="301"/>
      <c r="L82" s="301"/>
    </row>
    <row r="83" spans="2:12">
      <c r="B83" s="340"/>
      <c r="C83" s="340">
        <v>2800000</v>
      </c>
      <c r="D83" s="318">
        <v>3499999</v>
      </c>
      <c r="E83" s="318"/>
      <c r="F83" s="308">
        <v>51571</v>
      </c>
      <c r="G83" s="301">
        <v>12190</v>
      </c>
      <c r="H83" s="301">
        <v>21200</v>
      </c>
      <c r="J83" s="301"/>
      <c r="K83" s="301"/>
      <c r="L83" s="301"/>
    </row>
    <row r="84" spans="2:12">
      <c r="B84" s="340"/>
      <c r="C84" s="340">
        <v>3500000</v>
      </c>
      <c r="D84" s="318">
        <v>4199999</v>
      </c>
      <c r="E84" s="318"/>
      <c r="F84" s="308">
        <v>57632</v>
      </c>
      <c r="G84" s="301">
        <v>12190</v>
      </c>
      <c r="H84" s="301">
        <v>23320</v>
      </c>
      <c r="J84" s="301"/>
      <c r="K84" s="301"/>
      <c r="L84" s="301"/>
    </row>
    <row r="85" spans="2:12">
      <c r="B85" s="340"/>
      <c r="C85" s="340">
        <v>4200000</v>
      </c>
      <c r="D85" s="318">
        <v>5000000</v>
      </c>
      <c r="E85" s="318"/>
      <c r="F85" s="308">
        <v>63693</v>
      </c>
      <c r="G85" s="301">
        <v>12190</v>
      </c>
      <c r="H85" s="301">
        <v>23320</v>
      </c>
      <c r="J85" s="301"/>
      <c r="K85" s="301"/>
      <c r="L85" s="301"/>
    </row>
    <row r="86" spans="2:12">
      <c r="F86" s="309" t="s">
        <v>133</v>
      </c>
      <c r="G86" s="309" t="s">
        <v>133</v>
      </c>
      <c r="H86" s="309" t="s">
        <v>133</v>
      </c>
    </row>
  </sheetData>
  <mergeCells count="6">
    <mergeCell ref="F4:G4"/>
    <mergeCell ref="F70:H70"/>
    <mergeCell ref="G72:H72"/>
    <mergeCell ref="F60:H60"/>
    <mergeCell ref="B66:J66"/>
    <mergeCell ref="C47:D47"/>
  </mergeCells>
  <conditionalFormatting sqref="B48:D49">
    <cfRule type="expression" dxfId="38" priority="17">
      <formula>MOD(ROW(),2)</formula>
    </cfRule>
  </conditionalFormatting>
  <conditionalFormatting sqref="B12:E24 E49:G49">
    <cfRule type="expression" dxfId="37" priority="100">
      <formula>MOD(ROW(),2)</formula>
    </cfRule>
  </conditionalFormatting>
  <conditionalFormatting sqref="B50:G56">
    <cfRule type="expression" dxfId="36" priority="16">
      <formula>MOD(ROW(),2)</formula>
    </cfRule>
  </conditionalFormatting>
  <conditionalFormatting sqref="B28:H44">
    <cfRule type="expression" dxfId="35" priority="36">
      <formula>MOD(ROW(),2)</formula>
    </cfRule>
  </conditionalFormatting>
  <conditionalFormatting sqref="B60:J61">
    <cfRule type="expression" dxfId="34" priority="21">
      <formula>MOD(ROW(),2)</formula>
    </cfRule>
  </conditionalFormatting>
  <conditionalFormatting sqref="C61:H61">
    <cfRule type="expression" dxfId="33" priority="35">
      <formula>MOD(ROW(),2)</formula>
    </cfRule>
  </conditionalFormatting>
  <conditionalFormatting sqref="F60">
    <cfRule type="expression" dxfId="32" priority="22">
      <formula>MOD(ROW(),2)</formula>
    </cfRule>
  </conditionalFormatting>
  <conditionalFormatting sqref="F13:H24">
    <cfRule type="expression" dxfId="31" priority="37">
      <formula>MOD(ROW(),2)</formula>
    </cfRule>
  </conditionalFormatting>
  <conditionalFormatting sqref="H49:H56">
    <cfRule type="expression" dxfId="30" priority="15">
      <formula>MOD(ROW(),2)</formula>
    </cfRule>
  </conditionalFormatting>
  <conditionalFormatting sqref="J13:J24">
    <cfRule type="expression" dxfId="29" priority="30">
      <formula>MOD(ROW(),2)</formula>
    </cfRule>
  </conditionalFormatting>
  <conditionalFormatting sqref="J28:J44">
    <cfRule type="expression" dxfId="28" priority="29">
      <formula>MOD(ROW(),2)</formula>
    </cfRule>
  </conditionalFormatting>
  <conditionalFormatting sqref="J49:J56">
    <cfRule type="expression" dxfId="27" priority="14">
      <formula>MOD(ROW(),2)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8D47-0855-0647-B228-B694C4E80BD0}">
  <sheetPr>
    <pageSetUpPr fitToPage="1"/>
  </sheetPr>
  <dimension ref="B2:M51"/>
  <sheetViews>
    <sheetView zoomScaleNormal="100" workbookViewId="0">
      <selection activeCell="B2" sqref="B2"/>
    </sheetView>
  </sheetViews>
  <sheetFormatPr defaultColWidth="8.85546875" defaultRowHeight="12.95"/>
  <cols>
    <col min="1" max="1" width="1.7109375" style="26" customWidth="1"/>
    <col min="2" max="3" width="8.7109375" style="26" customWidth="1"/>
    <col min="4" max="4" width="1.7109375" style="26" customWidth="1"/>
    <col min="5" max="5" width="16.28515625" style="26" customWidth="1"/>
    <col min="6" max="6" width="13.28515625" style="26" customWidth="1"/>
    <col min="7" max="7" width="4.140625" style="26" customWidth="1"/>
    <col min="8" max="8" width="16.7109375" style="26" customWidth="1"/>
    <col min="9" max="9" width="17.7109375" style="26" customWidth="1"/>
    <col min="10" max="12" width="19.85546875" style="26" customWidth="1"/>
    <col min="13" max="13" width="17.7109375" style="26" customWidth="1"/>
    <col min="14" max="15" width="18.7109375" style="26" customWidth="1"/>
    <col min="16" max="16" width="16.7109375" style="26" customWidth="1"/>
    <col min="17" max="18" width="16.42578125" style="26" customWidth="1"/>
    <col min="19" max="20" width="12.7109375" style="26" customWidth="1"/>
    <col min="21" max="16384" width="8.85546875" style="26"/>
  </cols>
  <sheetData>
    <row r="2" spans="2:13" ht="24">
      <c r="B2" s="448" t="s">
        <v>223</v>
      </c>
      <c r="E2" s="343"/>
      <c r="F2" s="343"/>
      <c r="G2" s="343"/>
      <c r="H2" s="343"/>
      <c r="I2" s="343"/>
      <c r="J2" s="343"/>
      <c r="K2" s="343"/>
      <c r="L2" s="343"/>
      <c r="M2" s="343"/>
    </row>
    <row r="3" spans="2:13" ht="15.95">
      <c r="E3" s="343"/>
      <c r="F3" s="343"/>
      <c r="G3" s="343"/>
      <c r="H3" s="343"/>
      <c r="I3" s="343"/>
      <c r="J3" s="343"/>
      <c r="K3" s="343"/>
      <c r="L3" s="343"/>
      <c r="M3" s="343"/>
    </row>
    <row r="4" spans="2:13" ht="15.95">
      <c r="B4" s="431"/>
      <c r="C4" s="368"/>
      <c r="D4" s="432"/>
      <c r="E4" s="546" t="s">
        <v>224</v>
      </c>
      <c r="F4" s="546"/>
      <c r="G4" s="433"/>
      <c r="H4" s="546" t="s">
        <v>225</v>
      </c>
      <c r="I4" s="546"/>
    </row>
    <row r="5" spans="2:13" ht="6" customHeight="1">
      <c r="B5" s="431"/>
      <c r="C5" s="368"/>
      <c r="D5" s="432"/>
      <c r="E5" s="434"/>
      <c r="F5" s="434"/>
      <c r="G5" s="434"/>
      <c r="H5" s="434"/>
      <c r="I5" s="434"/>
    </row>
    <row r="6" spans="2:13" ht="14.25" customHeight="1">
      <c r="B6" s="431"/>
      <c r="C6" s="368"/>
      <c r="D6" s="432"/>
      <c r="E6" s="350"/>
      <c r="F6" s="350"/>
      <c r="G6" s="435"/>
      <c r="H6" s="547" t="s">
        <v>226</v>
      </c>
      <c r="I6" s="547" t="s">
        <v>227</v>
      </c>
    </row>
    <row r="7" spans="2:13" s="436" customFormat="1" ht="20.100000000000001" customHeight="1">
      <c r="B7" s="350"/>
      <c r="C7" s="350"/>
      <c r="D7" s="432"/>
      <c r="E7" s="547" t="s">
        <v>228</v>
      </c>
      <c r="F7" s="547" t="s">
        <v>229</v>
      </c>
      <c r="G7" s="549"/>
      <c r="H7" s="547"/>
      <c r="I7" s="547"/>
    </row>
    <row r="8" spans="2:13" s="436" customFormat="1" ht="15" customHeight="1">
      <c r="B8" s="353"/>
      <c r="C8" s="353"/>
      <c r="D8" s="432"/>
      <c r="E8" s="548"/>
      <c r="F8" s="548"/>
      <c r="G8" s="549"/>
      <c r="H8" s="547"/>
      <c r="I8" s="547"/>
    </row>
    <row r="9" spans="2:13" s="436" customFormat="1" ht="15" customHeight="1">
      <c r="B9" s="550" t="s">
        <v>230</v>
      </c>
      <c r="C9" s="550"/>
      <c r="D9" s="432"/>
      <c r="E9" s="350"/>
      <c r="F9" s="353"/>
      <c r="G9" s="350"/>
      <c r="H9" s="367"/>
      <c r="I9" s="437"/>
      <c r="J9" s="26"/>
    </row>
    <row r="10" spans="2:13" s="436" customFormat="1" ht="15.95" customHeight="1">
      <c r="B10" s="353" t="s">
        <v>126</v>
      </c>
      <c r="C10" s="353" t="s">
        <v>127</v>
      </c>
      <c r="D10" s="432"/>
      <c r="E10" s="353" t="s">
        <v>231</v>
      </c>
      <c r="F10" s="353" t="s">
        <v>232</v>
      </c>
      <c r="G10" s="434"/>
      <c r="H10" s="353" t="s">
        <v>231</v>
      </c>
      <c r="I10" s="353" t="s">
        <v>232</v>
      </c>
      <c r="K10" s="26"/>
    </row>
    <row r="11" spans="2:13" ht="5.0999999999999996" customHeight="1"/>
    <row r="12" spans="2:13" ht="10.35" customHeight="1">
      <c r="B12" s="357">
        <v>1</v>
      </c>
      <c r="C12" s="357">
        <v>49</v>
      </c>
      <c r="E12" s="369">
        <v>39.480000000000004</v>
      </c>
      <c r="F12" s="369">
        <v>42.12</v>
      </c>
      <c r="G12" s="438"/>
      <c r="H12" s="438">
        <v>28</v>
      </c>
      <c r="I12" s="438">
        <v>27</v>
      </c>
      <c r="J12" s="369"/>
      <c r="K12" s="357"/>
    </row>
    <row r="13" spans="2:13">
      <c r="B13" s="357">
        <f>C12+1</f>
        <v>50</v>
      </c>
      <c r="C13" s="357">
        <v>99</v>
      </c>
      <c r="E13" s="439">
        <v>39.480000000000004</v>
      </c>
      <c r="F13" s="439">
        <v>42.12</v>
      </c>
      <c r="G13" s="440"/>
      <c r="H13" s="440">
        <v>28</v>
      </c>
      <c r="I13" s="440">
        <v>27</v>
      </c>
      <c r="J13" s="441"/>
      <c r="K13" s="357"/>
    </row>
    <row r="14" spans="2:13">
      <c r="B14" s="357">
        <f t="shared" ref="B14:B20" si="0">C13+1</f>
        <v>100</v>
      </c>
      <c r="C14" s="357">
        <v>149</v>
      </c>
      <c r="E14" s="439">
        <v>39.480000000000004</v>
      </c>
      <c r="F14" s="439">
        <v>41.277599999999993</v>
      </c>
      <c r="G14" s="440"/>
      <c r="H14" s="440">
        <v>28</v>
      </c>
      <c r="I14" s="440">
        <v>27</v>
      </c>
      <c r="J14" s="441"/>
      <c r="K14" s="357"/>
    </row>
    <row r="15" spans="2:13">
      <c r="B15" s="357">
        <f t="shared" si="0"/>
        <v>150</v>
      </c>
      <c r="C15" s="357">
        <v>199</v>
      </c>
      <c r="E15" s="439">
        <v>39.480000000000004</v>
      </c>
      <c r="F15" s="439">
        <v>41.066999999999993</v>
      </c>
      <c r="G15" s="440"/>
      <c r="H15" s="440">
        <v>28</v>
      </c>
      <c r="I15" s="440">
        <v>27</v>
      </c>
      <c r="J15" s="441"/>
      <c r="K15" s="357"/>
    </row>
    <row r="16" spans="2:13">
      <c r="B16" s="357">
        <f t="shared" si="0"/>
        <v>200</v>
      </c>
      <c r="C16" s="357">
        <v>249</v>
      </c>
      <c r="E16" s="439">
        <v>39.480000000000004</v>
      </c>
      <c r="F16" s="439">
        <v>40.224599999999995</v>
      </c>
      <c r="G16" s="440"/>
      <c r="H16" s="440">
        <v>28</v>
      </c>
      <c r="I16" s="440">
        <v>27</v>
      </c>
      <c r="J16" s="441"/>
      <c r="K16" s="357"/>
    </row>
    <row r="17" spans="2:11">
      <c r="B17" s="357">
        <f t="shared" si="0"/>
        <v>250</v>
      </c>
      <c r="C17" s="357">
        <v>499</v>
      </c>
      <c r="E17" s="439">
        <v>35.532000000000004</v>
      </c>
      <c r="F17" s="439">
        <v>39.382199999999997</v>
      </c>
      <c r="G17" s="440"/>
      <c r="H17" s="440">
        <v>27.16</v>
      </c>
      <c r="I17" s="440">
        <v>27</v>
      </c>
      <c r="J17" s="441"/>
      <c r="K17" s="357"/>
    </row>
    <row r="18" spans="2:11">
      <c r="B18" s="357">
        <f t="shared" si="0"/>
        <v>500</v>
      </c>
      <c r="C18" s="357">
        <v>749</v>
      </c>
      <c r="E18" s="439">
        <v>29.610000000000003</v>
      </c>
      <c r="F18" s="439">
        <v>36.805509000000001</v>
      </c>
      <c r="G18" s="440"/>
      <c r="H18" s="440">
        <v>26.88</v>
      </c>
      <c r="I18" s="440">
        <v>27</v>
      </c>
      <c r="J18" s="441"/>
      <c r="K18" s="357"/>
    </row>
    <row r="19" spans="2:11">
      <c r="B19" s="357">
        <f t="shared" si="0"/>
        <v>750</v>
      </c>
      <c r="C19" s="357">
        <v>999</v>
      </c>
      <c r="E19" s="439">
        <v>25.661999999999999</v>
      </c>
      <c r="F19" s="439">
        <v>36.001016999999997</v>
      </c>
      <c r="G19" s="440"/>
      <c r="H19" s="440">
        <v>26.599999999999998</v>
      </c>
      <c r="I19" s="440">
        <v>27</v>
      </c>
      <c r="J19" s="441"/>
      <c r="K19" s="357"/>
    </row>
    <row r="20" spans="2:11">
      <c r="B20" s="357">
        <f t="shared" si="0"/>
        <v>1000</v>
      </c>
      <c r="C20" s="357">
        <v>1499</v>
      </c>
      <c r="E20" s="439">
        <v>23.687999999999999</v>
      </c>
      <c r="F20" s="439">
        <v>35.196525000000001</v>
      </c>
      <c r="G20" s="440"/>
      <c r="H20" s="440">
        <v>26.32</v>
      </c>
      <c r="I20" s="440">
        <v>27</v>
      </c>
      <c r="J20" s="441"/>
      <c r="K20" s="357"/>
    </row>
    <row r="21" spans="2:11">
      <c r="B21" s="358" t="s">
        <v>233</v>
      </c>
      <c r="C21" s="357"/>
      <c r="E21" s="442" t="s">
        <v>133</v>
      </c>
      <c r="F21" s="442" t="s">
        <v>133</v>
      </c>
      <c r="G21" s="440"/>
      <c r="H21" s="442" t="s">
        <v>133</v>
      </c>
      <c r="I21" s="442" t="s">
        <v>133</v>
      </c>
      <c r="J21" s="369"/>
    </row>
    <row r="25" spans="2:11" ht="24" customHeight="1">
      <c r="B25" s="551" t="s">
        <v>234</v>
      </c>
      <c r="C25" s="551"/>
      <c r="D25" s="551"/>
      <c r="E25" s="551"/>
      <c r="F25" s="443" t="s">
        <v>235</v>
      </c>
    </row>
    <row r="26" spans="2:11" ht="15.95">
      <c r="B26" s="550" t="s">
        <v>236</v>
      </c>
      <c r="C26" s="550"/>
      <c r="D26" s="350"/>
      <c r="E26" s="350" t="s">
        <v>237</v>
      </c>
      <c r="F26" s="350" t="s">
        <v>237</v>
      </c>
    </row>
    <row r="27" spans="2:11" ht="15.95">
      <c r="B27" s="353" t="s">
        <v>126</v>
      </c>
      <c r="C27" s="353" t="s">
        <v>127</v>
      </c>
      <c r="D27" s="350"/>
      <c r="E27" s="350"/>
      <c r="F27" s="350"/>
    </row>
    <row r="29" spans="2:11">
      <c r="B29" s="357">
        <v>1</v>
      </c>
      <c r="C29" s="357">
        <v>4</v>
      </c>
      <c r="E29" s="369">
        <v>166</v>
      </c>
      <c r="F29" s="369">
        <v>32</v>
      </c>
      <c r="I29" s="357"/>
    </row>
    <row r="30" spans="2:11">
      <c r="B30" s="357">
        <f>C29+1</f>
        <v>5</v>
      </c>
      <c r="C30" s="357">
        <v>9</v>
      </c>
      <c r="E30" s="439">
        <v>166</v>
      </c>
      <c r="F30" s="439">
        <v>32</v>
      </c>
      <c r="H30" s="357"/>
      <c r="I30" s="357"/>
    </row>
    <row r="31" spans="2:11">
      <c r="B31" s="357">
        <f t="shared" ref="B31:B35" si="1">C30+1</f>
        <v>10</v>
      </c>
      <c r="C31" s="357">
        <v>14</v>
      </c>
      <c r="E31" s="439">
        <v>162</v>
      </c>
      <c r="F31" s="439">
        <v>32</v>
      </c>
      <c r="H31" s="357"/>
      <c r="I31" s="357"/>
    </row>
    <row r="32" spans="2:11">
      <c r="B32" s="357">
        <f t="shared" si="1"/>
        <v>15</v>
      </c>
      <c r="C32" s="357">
        <v>19</v>
      </c>
      <c r="E32" s="439">
        <v>150</v>
      </c>
      <c r="F32" s="439">
        <v>32</v>
      </c>
      <c r="H32" s="357"/>
      <c r="I32" s="357"/>
    </row>
    <row r="33" spans="2:9">
      <c r="B33" s="357">
        <f t="shared" si="1"/>
        <v>20</v>
      </c>
      <c r="C33" s="357">
        <v>29</v>
      </c>
      <c r="E33" s="439">
        <v>141</v>
      </c>
      <c r="F33" s="439">
        <v>32</v>
      </c>
      <c r="H33" s="357"/>
      <c r="I33" s="357"/>
    </row>
    <row r="34" spans="2:9">
      <c r="B34" s="357">
        <f t="shared" si="1"/>
        <v>30</v>
      </c>
      <c r="C34" s="357">
        <v>39</v>
      </c>
      <c r="E34" s="439">
        <v>133</v>
      </c>
      <c r="F34" s="439">
        <v>32</v>
      </c>
      <c r="H34" s="357"/>
      <c r="I34" s="357"/>
    </row>
    <row r="35" spans="2:9">
      <c r="B35" s="357">
        <f t="shared" si="1"/>
        <v>40</v>
      </c>
      <c r="C35" s="357">
        <v>49</v>
      </c>
      <c r="E35" s="439">
        <v>125</v>
      </c>
      <c r="F35" s="439">
        <v>32</v>
      </c>
      <c r="H35" s="357"/>
      <c r="I35" s="357"/>
    </row>
    <row r="36" spans="2:9">
      <c r="B36" s="444" t="s">
        <v>238</v>
      </c>
      <c r="C36" s="357"/>
      <c r="H36" s="357"/>
    </row>
    <row r="40" spans="2:9" ht="23.1" customHeight="1">
      <c r="B40" s="547" t="s">
        <v>239</v>
      </c>
      <c r="C40" s="547"/>
      <c r="D40" s="547"/>
      <c r="E40" s="547"/>
      <c r="F40" s="547"/>
      <c r="G40" s="547"/>
      <c r="H40" s="547"/>
    </row>
    <row r="41" spans="2:9" ht="27.95">
      <c r="B41" s="344" t="s">
        <v>240</v>
      </c>
      <c r="C41" s="344"/>
      <c r="D41" s="344"/>
      <c r="E41" s="344"/>
      <c r="F41" s="344" t="s">
        <v>241</v>
      </c>
      <c r="G41" s="549" t="s">
        <v>230</v>
      </c>
      <c r="H41" s="549"/>
    </row>
    <row r="42" spans="2:9">
      <c r="G42" s="545"/>
      <c r="H42" s="545"/>
    </row>
    <row r="43" spans="2:9">
      <c r="B43" s="552" t="s">
        <v>58</v>
      </c>
      <c r="C43" s="552"/>
      <c r="D43" s="552"/>
      <c r="E43" s="552"/>
      <c r="F43" s="369">
        <v>1440</v>
      </c>
      <c r="G43" s="553" t="s">
        <v>242</v>
      </c>
      <c r="H43" s="553"/>
    </row>
    <row r="44" spans="2:9">
      <c r="B44" s="552" t="s">
        <v>243</v>
      </c>
      <c r="C44" s="552"/>
      <c r="D44" s="552"/>
      <c r="E44" s="552"/>
      <c r="F44" s="439">
        <v>462</v>
      </c>
      <c r="G44" s="553" t="s">
        <v>242</v>
      </c>
      <c r="H44" s="553"/>
    </row>
    <row r="45" spans="2:9">
      <c r="B45" s="552" t="s">
        <v>244</v>
      </c>
      <c r="C45" s="552"/>
      <c r="D45" s="552"/>
      <c r="E45" s="552"/>
      <c r="F45" s="439">
        <v>33</v>
      </c>
      <c r="G45" s="553" t="s">
        <v>245</v>
      </c>
      <c r="H45" s="553"/>
    </row>
    <row r="46" spans="2:9">
      <c r="B46" s="552" t="s">
        <v>246</v>
      </c>
      <c r="C46" s="552"/>
      <c r="D46" s="552"/>
      <c r="E46" s="552"/>
      <c r="F46" s="439">
        <v>101</v>
      </c>
      <c r="G46" s="553" t="s">
        <v>247</v>
      </c>
      <c r="H46" s="553"/>
    </row>
    <row r="47" spans="2:9">
      <c r="B47" s="552" t="s">
        <v>248</v>
      </c>
      <c r="C47" s="552"/>
      <c r="D47" s="552"/>
      <c r="E47" s="552"/>
      <c r="F47" s="439">
        <v>33</v>
      </c>
      <c r="G47" s="553" t="s">
        <v>247</v>
      </c>
      <c r="H47" s="553"/>
    </row>
    <row r="48" spans="2:9">
      <c r="B48" s="445" t="s">
        <v>249</v>
      </c>
      <c r="C48" s="445"/>
      <c r="D48" s="445"/>
      <c r="E48" s="445"/>
      <c r="F48" s="364" t="s">
        <v>133</v>
      </c>
      <c r="G48" s="446" t="s">
        <v>250</v>
      </c>
      <c r="H48" s="446"/>
    </row>
    <row r="49" spans="2:8">
      <c r="B49" s="545"/>
      <c r="C49" s="545"/>
      <c r="D49" s="545"/>
      <c r="E49" s="545"/>
      <c r="G49" s="545"/>
      <c r="H49" s="545"/>
    </row>
    <row r="50" spans="2:8">
      <c r="B50" s="552" t="s">
        <v>57</v>
      </c>
      <c r="C50" s="552"/>
      <c r="D50" s="552"/>
      <c r="E50" s="552"/>
      <c r="F50" s="447" t="s">
        <v>251</v>
      </c>
      <c r="G50" s="545"/>
      <c r="H50" s="545"/>
    </row>
    <row r="51" spans="2:8">
      <c r="B51" s="552" t="s">
        <v>252</v>
      </c>
      <c r="C51" s="552"/>
      <c r="D51" s="552"/>
      <c r="E51" s="552"/>
      <c r="F51" s="447" t="s">
        <v>133</v>
      </c>
      <c r="G51" s="545"/>
      <c r="H51" s="545"/>
    </row>
  </sheetData>
  <mergeCells count="29">
    <mergeCell ref="B50:E50"/>
    <mergeCell ref="G50:H50"/>
    <mergeCell ref="B51:E51"/>
    <mergeCell ref="G51:H51"/>
    <mergeCell ref="B46:E46"/>
    <mergeCell ref="G46:H46"/>
    <mergeCell ref="B47:E47"/>
    <mergeCell ref="G47:H47"/>
    <mergeCell ref="B49:E49"/>
    <mergeCell ref="G49:H49"/>
    <mergeCell ref="B43:E43"/>
    <mergeCell ref="G43:H43"/>
    <mergeCell ref="B44:E44"/>
    <mergeCell ref="G44:H44"/>
    <mergeCell ref="B45:E45"/>
    <mergeCell ref="G45:H45"/>
    <mergeCell ref="B9:C9"/>
    <mergeCell ref="B25:E25"/>
    <mergeCell ref="B26:C26"/>
    <mergeCell ref="B40:H40"/>
    <mergeCell ref="G41:H41"/>
    <mergeCell ref="G42:H42"/>
    <mergeCell ref="E4:F4"/>
    <mergeCell ref="H4:I4"/>
    <mergeCell ref="H6:H8"/>
    <mergeCell ref="I6:I8"/>
    <mergeCell ref="E7:E8"/>
    <mergeCell ref="F7:F8"/>
    <mergeCell ref="G7:G8"/>
  </mergeCells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activeCell="B25" sqref="B25"/>
    </sheetView>
  </sheetViews>
  <sheetFormatPr defaultColWidth="8.85546875" defaultRowHeight="11.1"/>
  <cols>
    <col min="1" max="1" width="1.7109375" style="1" customWidth="1"/>
    <col min="2" max="2" width="21.7109375" style="1" customWidth="1"/>
    <col min="3" max="4" width="8.85546875" style="1"/>
    <col min="5" max="5" width="1.7109375" style="1" customWidth="1"/>
    <col min="6" max="6" width="15.7109375" style="1" customWidth="1"/>
    <col min="7" max="7" width="16.42578125" style="1" customWidth="1"/>
    <col min="8" max="8" width="16.28515625" style="1" customWidth="1"/>
    <col min="9" max="10" width="12.7109375" style="1" customWidth="1"/>
    <col min="11" max="16384" width="8.85546875" style="1"/>
  </cols>
  <sheetData>
    <row r="1" spans="1:8" ht="14.1">
      <c r="F1" s="100"/>
      <c r="G1" s="100"/>
      <c r="H1" s="100"/>
    </row>
    <row r="2" spans="1:8" ht="24">
      <c r="B2" s="341" t="s">
        <v>253</v>
      </c>
      <c r="F2" s="100"/>
      <c r="G2" s="100"/>
      <c r="H2" s="100"/>
    </row>
    <row r="3" spans="1:8" ht="14.1">
      <c r="F3" s="100"/>
      <c r="G3" s="100"/>
      <c r="H3" s="100"/>
    </row>
    <row r="4" spans="1:8" ht="14.1">
      <c r="B4" s="19"/>
      <c r="C4" s="7"/>
      <c r="D4" s="7"/>
      <c r="E4" s="13"/>
      <c r="F4" s="8"/>
      <c r="G4" s="101"/>
      <c r="H4" s="8"/>
    </row>
    <row r="5" spans="1:8" s="2" customFormat="1" ht="14.1">
      <c r="A5" s="1"/>
      <c r="B5" s="8"/>
      <c r="C5" s="8"/>
      <c r="D5" s="8"/>
      <c r="E5" s="13"/>
      <c r="F5" s="154"/>
      <c r="G5" s="102"/>
      <c r="H5" s="154"/>
    </row>
    <row r="6" spans="1:8" s="2" customFormat="1" ht="14.1">
      <c r="A6" s="1"/>
      <c r="B6" s="154"/>
      <c r="C6" s="154"/>
      <c r="D6" s="154"/>
      <c r="E6" s="13"/>
      <c r="F6" s="8" t="s">
        <v>75</v>
      </c>
      <c r="G6" s="133" t="s">
        <v>73</v>
      </c>
      <c r="H6" s="8" t="s">
        <v>254</v>
      </c>
    </row>
    <row r="7" spans="1:8" s="2" customFormat="1" ht="14.1">
      <c r="A7" s="1"/>
      <c r="B7" s="8"/>
      <c r="C7" s="8" t="s">
        <v>255</v>
      </c>
      <c r="D7" s="8"/>
      <c r="E7" s="13"/>
      <c r="F7" s="154" t="s">
        <v>256</v>
      </c>
      <c r="G7" s="103" t="s">
        <v>257</v>
      </c>
      <c r="H7" s="154" t="s">
        <v>258</v>
      </c>
    </row>
    <row r="8" spans="1:8" s="2" customFormat="1">
      <c r="A8" s="1"/>
      <c r="B8" s="154" t="s">
        <v>125</v>
      </c>
      <c r="C8" s="154" t="s">
        <v>126</v>
      </c>
      <c r="D8" s="154" t="s">
        <v>127</v>
      </c>
      <c r="E8" s="13"/>
      <c r="F8" s="154" t="s">
        <v>259</v>
      </c>
      <c r="G8" s="103" t="s">
        <v>259</v>
      </c>
      <c r="H8" s="154" t="s">
        <v>260</v>
      </c>
    </row>
    <row r="9" spans="1:8" ht="5.0999999999999996" customHeight="1"/>
    <row r="10" spans="1:8" ht="17.100000000000001" thickBot="1">
      <c r="B10" s="12" t="s">
        <v>189</v>
      </c>
      <c r="C10" s="11"/>
      <c r="D10" s="11"/>
      <c r="E10" s="11"/>
      <c r="F10" s="11"/>
      <c r="G10" s="11"/>
      <c r="H10" s="11"/>
    </row>
    <row r="11" spans="1:8" customFormat="1" ht="5.0999999999999996" customHeight="1"/>
    <row r="12" spans="1:8" ht="10.35" customHeight="1">
      <c r="B12" s="35" t="s">
        <v>261</v>
      </c>
      <c r="C12" s="9">
        <v>0</v>
      </c>
      <c r="D12" s="9">
        <v>100</v>
      </c>
      <c r="F12" s="18">
        <v>3316</v>
      </c>
      <c r="G12" s="18">
        <v>3182</v>
      </c>
      <c r="H12" s="18">
        <v>749</v>
      </c>
    </row>
    <row r="13" spans="1:8">
      <c r="B13" s="35" t="s">
        <v>262</v>
      </c>
      <c r="C13" s="9">
        <f>D12+1</f>
        <v>101</v>
      </c>
      <c r="D13" s="9">
        <v>200</v>
      </c>
      <c r="F13" s="4">
        <v>4907</v>
      </c>
      <c r="G13" s="4">
        <v>4706</v>
      </c>
      <c r="H13" s="4">
        <v>749</v>
      </c>
    </row>
    <row r="14" spans="1:8">
      <c r="B14" s="35" t="s">
        <v>263</v>
      </c>
      <c r="C14" s="9">
        <f t="shared" ref="C14:C19" si="0">D13+1</f>
        <v>201</v>
      </c>
      <c r="D14" s="9">
        <v>400</v>
      </c>
      <c r="F14" s="4">
        <v>6398</v>
      </c>
      <c r="G14" s="4">
        <v>6146</v>
      </c>
      <c r="H14" s="4">
        <v>749</v>
      </c>
    </row>
    <row r="15" spans="1:8">
      <c r="B15" s="35" t="s">
        <v>264</v>
      </c>
      <c r="C15" s="9">
        <f t="shared" si="0"/>
        <v>401</v>
      </c>
      <c r="D15" s="9">
        <v>750</v>
      </c>
      <c r="F15" s="4">
        <v>8626</v>
      </c>
      <c r="G15" s="4">
        <v>8288</v>
      </c>
      <c r="H15" s="4">
        <v>749</v>
      </c>
    </row>
    <row r="16" spans="1:8">
      <c r="B16" s="35" t="s">
        <v>265</v>
      </c>
      <c r="C16" s="9">
        <f t="shared" si="0"/>
        <v>751</v>
      </c>
      <c r="D16" s="9">
        <v>1000</v>
      </c>
      <c r="F16" s="4">
        <v>10518</v>
      </c>
      <c r="G16" s="4">
        <v>10098</v>
      </c>
      <c r="H16" s="4">
        <v>749</v>
      </c>
    </row>
    <row r="17" spans="2:8">
      <c r="B17" s="35" t="s">
        <v>266</v>
      </c>
      <c r="C17" s="9">
        <f t="shared" si="0"/>
        <v>1001</v>
      </c>
      <c r="D17" s="9">
        <v>2000</v>
      </c>
      <c r="F17" s="4">
        <v>13729</v>
      </c>
      <c r="G17" s="4">
        <v>13175</v>
      </c>
      <c r="H17" s="4">
        <v>749</v>
      </c>
    </row>
    <row r="18" spans="2:8">
      <c r="B18" s="35" t="s">
        <v>267</v>
      </c>
      <c r="C18" s="9">
        <f t="shared" si="0"/>
        <v>2001</v>
      </c>
      <c r="D18" s="9">
        <v>3000</v>
      </c>
      <c r="F18" s="4">
        <v>17010</v>
      </c>
      <c r="G18" s="4">
        <v>16328</v>
      </c>
      <c r="H18" s="4">
        <v>749</v>
      </c>
    </row>
    <row r="19" spans="2:8">
      <c r="B19" s="35" t="s">
        <v>268</v>
      </c>
      <c r="C19" s="9">
        <f t="shared" si="0"/>
        <v>3001</v>
      </c>
      <c r="D19" s="9">
        <v>4000</v>
      </c>
      <c r="F19" s="4">
        <v>19031</v>
      </c>
      <c r="G19" s="4">
        <v>18266</v>
      </c>
      <c r="H19" s="4">
        <v>749</v>
      </c>
    </row>
    <row r="20" spans="2:8">
      <c r="B20" s="35" t="s">
        <v>269</v>
      </c>
      <c r="C20" s="9">
        <f>D19+1</f>
        <v>4001</v>
      </c>
      <c r="D20" s="9" t="s">
        <v>270</v>
      </c>
      <c r="F20" s="36" t="s">
        <v>133</v>
      </c>
      <c r="G20" s="36" t="s">
        <v>133</v>
      </c>
      <c r="H20" s="36" t="s">
        <v>133</v>
      </c>
    </row>
  </sheetData>
  <conditionalFormatting sqref="B12:H20">
    <cfRule type="expression" dxfId="26" priority="2">
      <formula>MOD(ROW(),2)</formula>
    </cfRule>
  </conditionalFormatting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Normal="100" workbookViewId="0">
      <selection activeCell="B2" sqref="B2"/>
    </sheetView>
  </sheetViews>
  <sheetFormatPr defaultColWidth="8.85546875" defaultRowHeight="12.95"/>
  <cols>
    <col min="1" max="1" width="1.7109375" style="26" customWidth="1"/>
    <col min="2" max="2" width="12" style="26" customWidth="1"/>
    <col min="3" max="3" width="12.28515625" style="26" customWidth="1"/>
    <col min="4" max="4" width="16.140625" style="26" customWidth="1"/>
    <col min="5" max="5" width="15" style="26" customWidth="1"/>
    <col min="6" max="6" width="14.85546875" style="26" customWidth="1"/>
    <col min="7" max="7" width="16.28515625" style="26" customWidth="1"/>
    <col min="8" max="8" width="16.85546875" style="26" customWidth="1"/>
    <col min="9" max="9" width="19" style="26" customWidth="1"/>
    <col min="10" max="10" width="17.85546875" style="26" customWidth="1"/>
    <col min="11" max="16384" width="8.85546875" style="26"/>
  </cols>
  <sheetData>
    <row r="1" spans="2:7" ht="15.95">
      <c r="E1" s="343"/>
      <c r="F1" s="343"/>
      <c r="G1" s="343"/>
    </row>
    <row r="2" spans="2:7" ht="24">
      <c r="B2" s="448" t="s">
        <v>271</v>
      </c>
      <c r="E2" s="343"/>
      <c r="F2" s="343"/>
      <c r="G2" s="343"/>
    </row>
    <row r="3" spans="2:7" ht="15.95">
      <c r="E3" s="343"/>
      <c r="F3" s="343"/>
      <c r="G3" s="343"/>
    </row>
    <row r="4" spans="2:7" s="349" customFormat="1" ht="51">
      <c r="B4" s="350" t="s">
        <v>272</v>
      </c>
      <c r="C4" s="350"/>
      <c r="D4" s="345" t="s">
        <v>273</v>
      </c>
      <c r="E4" s="346" t="s">
        <v>274</v>
      </c>
      <c r="F4" s="345" t="s">
        <v>275</v>
      </c>
      <c r="G4" s="348" t="s">
        <v>71</v>
      </c>
    </row>
    <row r="5" spans="2:7" s="299" customFormat="1">
      <c r="B5" s="353" t="s">
        <v>126</v>
      </c>
      <c r="C5" s="353" t="s">
        <v>127</v>
      </c>
      <c r="D5" s="351" t="s">
        <v>197</v>
      </c>
      <c r="E5" s="352" t="s">
        <v>197</v>
      </c>
      <c r="F5" s="351" t="s">
        <v>197</v>
      </c>
      <c r="G5" s="351" t="s">
        <v>130</v>
      </c>
    </row>
    <row r="6" spans="2:7" ht="5.0999999999999996" customHeight="1">
      <c r="D6" s="343"/>
      <c r="E6" s="343"/>
      <c r="F6" s="343"/>
    </row>
    <row r="7" spans="2:7" ht="14.1" thickBot="1">
      <c r="B7" s="354" t="s">
        <v>276</v>
      </c>
      <c r="C7" s="355"/>
      <c r="D7" s="356"/>
      <c r="E7" s="356"/>
      <c r="F7" s="356"/>
      <c r="G7" s="355"/>
    </row>
    <row r="8" spans="2:7" ht="4.3499999999999996" customHeight="1">
      <c r="F8" s="104"/>
    </row>
    <row r="9" spans="2:7" ht="5.0999999999999996" customHeight="1">
      <c r="B9" s="358"/>
      <c r="C9" s="358"/>
      <c r="D9" s="359"/>
      <c r="E9" s="359"/>
      <c r="F9" s="360"/>
      <c r="G9" s="360"/>
    </row>
    <row r="10" spans="2:7">
      <c r="B10" s="361">
        <v>1</v>
      </c>
      <c r="C10" s="361">
        <v>25</v>
      </c>
      <c r="D10" s="362">
        <v>5449</v>
      </c>
      <c r="E10" s="362">
        <v>6130</v>
      </c>
      <c r="F10" s="362">
        <v>6811</v>
      </c>
      <c r="G10" s="362">
        <v>658</v>
      </c>
    </row>
    <row r="11" spans="2:7">
      <c r="B11" s="361">
        <v>26</v>
      </c>
      <c r="C11" s="361">
        <v>50</v>
      </c>
      <c r="D11" s="363">
        <v>9444</v>
      </c>
      <c r="E11" s="363">
        <v>10625</v>
      </c>
      <c r="F11" s="363">
        <v>11805</v>
      </c>
      <c r="G11" s="363">
        <v>863</v>
      </c>
    </row>
    <row r="12" spans="2:7">
      <c r="B12" s="361">
        <v>51</v>
      </c>
      <c r="C12" s="361">
        <v>100</v>
      </c>
      <c r="D12" s="363">
        <v>15861</v>
      </c>
      <c r="E12" s="363">
        <v>17844</v>
      </c>
      <c r="F12" s="363">
        <v>19827</v>
      </c>
      <c r="G12" s="363">
        <v>1136</v>
      </c>
    </row>
    <row r="13" spans="2:7">
      <c r="B13" s="361">
        <v>101</v>
      </c>
      <c r="C13" s="361">
        <v>200</v>
      </c>
      <c r="D13" s="363">
        <v>21069</v>
      </c>
      <c r="E13" s="363">
        <v>23702</v>
      </c>
      <c r="F13" s="363">
        <v>26335</v>
      </c>
      <c r="G13" s="363">
        <v>1339</v>
      </c>
    </row>
    <row r="14" spans="2:7">
      <c r="B14" s="361">
        <v>201</v>
      </c>
      <c r="C14" s="361">
        <v>450</v>
      </c>
      <c r="D14" s="363">
        <v>29302</v>
      </c>
      <c r="E14" s="363">
        <v>32963</v>
      </c>
      <c r="F14" s="363">
        <v>36627</v>
      </c>
      <c r="G14" s="363">
        <v>1522</v>
      </c>
    </row>
    <row r="15" spans="2:7">
      <c r="B15" s="361">
        <v>451</v>
      </c>
      <c r="C15" s="361">
        <v>600</v>
      </c>
      <c r="D15" s="363">
        <v>35114</v>
      </c>
      <c r="E15" s="363">
        <v>39503</v>
      </c>
      <c r="F15" s="363">
        <v>43891</v>
      </c>
      <c r="G15" s="363">
        <v>1726</v>
      </c>
    </row>
    <row r="16" spans="2:7">
      <c r="B16" s="361">
        <v>601</v>
      </c>
      <c r="C16" s="361">
        <v>850</v>
      </c>
      <c r="D16" s="363">
        <v>43952</v>
      </c>
      <c r="E16" s="363">
        <v>49446</v>
      </c>
      <c r="F16" s="363">
        <v>54940</v>
      </c>
      <c r="G16" s="363">
        <v>1908</v>
      </c>
    </row>
    <row r="17" spans="1:10">
      <c r="B17" s="361">
        <v>851</v>
      </c>
      <c r="C17" s="361">
        <v>1000</v>
      </c>
      <c r="D17" s="363">
        <v>49158</v>
      </c>
      <c r="E17" s="363">
        <v>55303</v>
      </c>
      <c r="F17" s="363">
        <v>61448</v>
      </c>
      <c r="G17" s="363">
        <v>2157</v>
      </c>
    </row>
    <row r="18" spans="1:10">
      <c r="B18" s="358">
        <v>1001</v>
      </c>
      <c r="C18" s="358" t="s">
        <v>270</v>
      </c>
      <c r="D18" s="364" t="s">
        <v>133</v>
      </c>
      <c r="E18" s="364" t="s">
        <v>133</v>
      </c>
      <c r="F18" s="364" t="s">
        <v>133</v>
      </c>
      <c r="G18" s="364" t="s">
        <v>133</v>
      </c>
    </row>
    <row r="20" spans="1:10" ht="69.95" customHeight="1">
      <c r="B20" s="554" t="s">
        <v>277</v>
      </c>
      <c r="C20" s="554"/>
      <c r="D20" s="554"/>
      <c r="E20" s="347" t="s">
        <v>278</v>
      </c>
      <c r="F20" s="347" t="s">
        <v>279</v>
      </c>
      <c r="G20" s="347" t="s">
        <v>280</v>
      </c>
      <c r="H20" s="366" t="s">
        <v>281</v>
      </c>
      <c r="I20" s="366" t="s">
        <v>282</v>
      </c>
      <c r="J20" s="366" t="s">
        <v>283</v>
      </c>
    </row>
    <row r="21" spans="1:10" ht="12.95" customHeight="1">
      <c r="B21" s="367"/>
      <c r="C21" s="367"/>
      <c r="D21" s="367"/>
      <c r="E21" s="353"/>
      <c r="F21" s="353"/>
      <c r="G21" s="353"/>
      <c r="H21" s="353"/>
      <c r="I21" s="353"/>
      <c r="J21" s="368"/>
    </row>
    <row r="22" spans="1:10" ht="14.1" thickBot="1">
      <c r="B22" s="354"/>
      <c r="C22" s="355"/>
      <c r="D22" s="355"/>
      <c r="E22" s="356"/>
      <c r="F22" s="356"/>
      <c r="G22" s="356"/>
      <c r="H22" s="355"/>
      <c r="I22" s="355"/>
      <c r="J22" s="355"/>
    </row>
    <row r="23" spans="1:10" ht="12.95" customHeight="1">
      <c r="B23" s="365" t="s">
        <v>284</v>
      </c>
      <c r="E23" s="369">
        <v>481</v>
      </c>
      <c r="F23" s="369">
        <v>4128</v>
      </c>
      <c r="G23" s="369">
        <v>6879</v>
      </c>
      <c r="H23" s="369">
        <v>138</v>
      </c>
      <c r="I23" s="369">
        <v>345</v>
      </c>
      <c r="J23" s="369">
        <v>2752</v>
      </c>
    </row>
    <row r="24" spans="1:10" ht="12.95" customHeight="1"/>
    <row r="25" spans="1:10">
      <c r="B25" s="26" t="s">
        <v>285</v>
      </c>
    </row>
    <row r="27" spans="1:10">
      <c r="A27" s="365" t="s">
        <v>286</v>
      </c>
    </row>
    <row r="28" spans="1:10">
      <c r="B28" s="26" t="s">
        <v>287</v>
      </c>
    </row>
    <row r="29" spans="1:10">
      <c r="B29" s="26" t="s">
        <v>288</v>
      </c>
    </row>
    <row r="30" spans="1:10">
      <c r="B30" s="26" t="s">
        <v>289</v>
      </c>
    </row>
    <row r="31" spans="1:10">
      <c r="B31" s="26" t="s">
        <v>290</v>
      </c>
    </row>
    <row r="32" spans="1:10">
      <c r="B32" s="26" t="s">
        <v>291</v>
      </c>
    </row>
    <row r="33" spans="1:2">
      <c r="B33" s="26" t="s">
        <v>292</v>
      </c>
    </row>
    <row r="35" spans="1:2">
      <c r="A35" s="365" t="s">
        <v>293</v>
      </c>
    </row>
    <row r="36" spans="1:2">
      <c r="B36" s="26" t="s">
        <v>294</v>
      </c>
    </row>
    <row r="37" spans="1:2">
      <c r="B37" s="26" t="s">
        <v>295</v>
      </c>
    </row>
  </sheetData>
  <mergeCells count="1">
    <mergeCell ref="B20:D20"/>
  </mergeCells>
  <conditionalFormatting sqref="B9:G18">
    <cfRule type="expression" dxfId="25" priority="9">
      <formula>MOD(ROW(),2)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B89DB91165674E96359E9762AB1A88" ma:contentTypeVersion="18" ma:contentTypeDescription="Create a new document." ma:contentTypeScope="" ma:versionID="c84bc4bdb6537090483d1d23fe95e907">
  <xsd:schema xmlns:xsd="http://www.w3.org/2001/XMLSchema" xmlns:xs="http://www.w3.org/2001/XMLSchema" xmlns:p="http://schemas.microsoft.com/office/2006/metadata/properties" xmlns:ns2="68388f3a-2b52-4837-9b1f-dd7d49660f0a" xmlns:ns3="b620519b-c57d-4503-b20f-c6cc8aa873f1" targetNamespace="http://schemas.microsoft.com/office/2006/metadata/properties" ma:root="true" ma:fieldsID="8b139942c1f33f8a56d9999d2238c480" ns2:_="" ns3:_="">
    <xsd:import namespace="68388f3a-2b52-4837-9b1f-dd7d49660f0a"/>
    <xsd:import namespace="b620519b-c57d-4503-b20f-c6cc8aa873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8f3a-2b52-4837-9b1f-dd7d49660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c48579-fd91-41c9-be89-36bca3b65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519b-c57d-4503-b20f-c6cc8aa873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aa35f6-d791-490f-a470-423424b45d7e}" ma:internalName="TaxCatchAll" ma:showField="CatchAllData" ma:web="b620519b-c57d-4503-b20f-c6cc8aa873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88f3a-2b52-4837-9b1f-dd7d49660f0a">
      <Terms xmlns="http://schemas.microsoft.com/office/infopath/2007/PartnerControls"/>
    </lcf76f155ced4ddcb4097134ff3c332f>
    <SharedWithUsers xmlns="b620519b-c57d-4503-b20f-c6cc8aa873f1">
      <UserInfo>
        <DisplayName>Acenett Pagan</DisplayName>
        <AccountId>1698</AccountId>
        <AccountType/>
      </UserInfo>
    </SharedWithUsers>
    <TaxCatchAll xmlns="b620519b-c57d-4503-b20f-c6cc8aa873f1" xsi:nil="true"/>
  </documentManagement>
</p:properties>
</file>

<file path=customXml/itemProps1.xml><?xml version="1.0" encoding="utf-8"?>
<ds:datastoreItem xmlns:ds="http://schemas.openxmlformats.org/officeDocument/2006/customXml" ds:itemID="{415C5F60-396A-4796-8CB2-7D6D8C783E2C}"/>
</file>

<file path=customXml/itemProps2.xml><?xml version="1.0" encoding="utf-8"?>
<ds:datastoreItem xmlns:ds="http://schemas.openxmlformats.org/officeDocument/2006/customXml" ds:itemID="{1942BBDF-4BF8-4721-97AE-B8B8977C78E6}"/>
</file>

<file path=customXml/itemProps3.xml><?xml version="1.0" encoding="utf-8"?>
<ds:datastoreItem xmlns:ds="http://schemas.openxmlformats.org/officeDocument/2006/customXml" ds:itemID="{AEB5B0CF-5195-4CC4-AA76-C1F1B2EAD0E2}"/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SchoolDude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Hudson</dc:creator>
  <cp:keywords/>
  <dc:description/>
  <cp:lastModifiedBy>Pagan, Ace (SI BSW OPS PROD PRD&amp;TECH)</cp:lastModifiedBy>
  <cp:revision/>
  <dcterms:created xsi:type="dcterms:W3CDTF">2006-08-04T21:03:25Z</dcterms:created>
  <dcterms:modified xsi:type="dcterms:W3CDTF">2025-02-03T15:42:31Z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0x010100D8B89DB91165674E96359E9762AB1A88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9d258917-277f-42cd-a3cd-14c4e9ee58bc_Enabled">
    <vt:lpwstr>true</vt:lpwstr>
  </property>
  <property fmtid="{D5CDD505-2E9C-101B-9397-08002B2CF9AE}" pid="6" name="MSIP_Label_9d258917-277f-42cd-a3cd-14c4e9ee58bc_SetDate">
    <vt:lpwstr>2023-10-27T15:45:11Z</vt:lpwstr>
  </property>
  <property fmtid="{D5CDD505-2E9C-101B-9397-08002B2CF9AE}" pid="7" name="MSIP_Label_9d258917-277f-42cd-a3cd-14c4e9ee58bc_Method">
    <vt:lpwstr>Standard</vt:lpwstr>
  </property>
  <property fmtid="{D5CDD505-2E9C-101B-9397-08002B2CF9AE}" pid="8" name="MSIP_Label_9d258917-277f-42cd-a3cd-14c4e9ee58bc_Name">
    <vt:lpwstr>restricted</vt:lpwstr>
  </property>
  <property fmtid="{D5CDD505-2E9C-101B-9397-08002B2CF9AE}" pid="9" name="MSIP_Label_9d258917-277f-42cd-a3cd-14c4e9ee58bc_SiteId">
    <vt:lpwstr>38ae3bcd-9579-4fd4-adda-b42e1495d55a</vt:lpwstr>
  </property>
  <property fmtid="{D5CDD505-2E9C-101B-9397-08002B2CF9AE}" pid="10" name="MSIP_Label_9d258917-277f-42cd-a3cd-14c4e9ee58bc_ActionId">
    <vt:lpwstr>57a797a9-0135-415c-8a5c-024af660af4a</vt:lpwstr>
  </property>
  <property fmtid="{D5CDD505-2E9C-101B-9397-08002B2CF9AE}" pid="11" name="MSIP_Label_9d258917-277f-42cd-a3cd-14c4e9ee58bc_ContentBits">
    <vt:lpwstr>0</vt:lpwstr>
  </property>
</Properties>
</file>