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8"/>
  <workbookPr/>
  <mc:AlternateContent xmlns:mc="http://schemas.openxmlformats.org/markup-compatibility/2006">
    <mc:Choice Requires="x15">
      <x15ac:absPath xmlns:x15ac="http://schemas.microsoft.com/office/spreadsheetml/2010/11/ac" url="https://siemensnam.sharepoint.com/teams/PRODUCTMANAGEMENT_1/Shared Documents/Pricing/Price Books/2025/Build/"/>
    </mc:Choice>
  </mc:AlternateContent>
  <xr:revisionPtr revIDLastSave="900" documentId="8_{CC499949-D7F4-B043-9AB5-77BF4680BDAA}" xr6:coauthVersionLast="47" xr6:coauthVersionMax="47" xr10:uidLastSave="{EC2C6E40-49D1-4F16-B812-F5490775A8BC}"/>
  <bookViews>
    <workbookView xWindow="0" yWindow="880" windowWidth="36000" windowHeight="20500" activeTab="16" xr2:uid="{9AA209C6-5692-A74D-A3CC-764CD1F24773}"/>
  </bookViews>
  <sheets>
    <sheet name="Purchasing Information" sheetId="81" r:id="rId1"/>
    <sheet name="Work &amp; Asset" sheetId="21" r:id="rId2"/>
    <sheet name="Work &amp; Asset (Other) " sheetId="66" r:id="rId3"/>
    <sheet name="Public Infrastructure" sheetId="85" r:id="rId4"/>
    <sheet name="Asset Performance Monitoring" sheetId="82" r:id="rId5"/>
    <sheet name="Strategic Asset Mnagement" sheetId="73" r:id="rId6"/>
    <sheet name="Energy" sheetId="86" r:id="rId7"/>
    <sheet name="Technology" sheetId="24" r:id="rId8"/>
    <sheet name="Events" sheetId="56" r:id="rId9"/>
    <sheet name="Implementation" sheetId="80" r:id="rId10"/>
    <sheet name="Services" sheetId="55" r:id="rId11"/>
    <sheet name="Vendor Services" sheetId="37" r:id="rId12"/>
    <sheet name="M311 County Pop Renewals Only" sheetId="50" r:id="rId13"/>
    <sheet name="M311 Muni Pop Renewals Only" sheetId="51" r:id="rId14"/>
    <sheet name="W&amp;A Pop Renewals Only" sheetId="61" r:id="rId15"/>
    <sheet name="W&amp;A Legacy.Ren Only sq ft" sheetId="44" r:id="rId16"/>
    <sheet name="Legacy W&amp;A (Other)" sheetId="43" r:id="rId17"/>
    <sheet name="Legacy.Ren Only Event Pub" sheetId="46" r:id="rId18"/>
    <sheet name="Legacy.Ren Only Tech" sheetId="47" r:id="rId19"/>
    <sheet name="Legacy.Ren Only FacS" sheetId="48" r:id="rId20"/>
    <sheet name="Legacy Ren Only Energy" sheetId="64" r:id="rId21"/>
    <sheet name="Legacy Energy Core-Pro" sheetId="58" r:id="rId22"/>
  </sheets>
  <externalReferences>
    <externalReference r:id="rId23"/>
  </externalReferences>
  <definedNames>
    <definedName name="PredictorAPI" localSheetId="6">'[1]Strategic Asset Management'!$D$1</definedName>
    <definedName name="PredictorAPI">'Strategic Asset Mnagement'!$C$1</definedName>
    <definedName name="SVC_API">'[1]Change Log'!#REF!</definedName>
    <definedName name="SW_AP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86" l="1"/>
  <c r="B34" i="86"/>
  <c r="B33" i="86"/>
  <c r="B32" i="86"/>
  <c r="B31" i="86"/>
  <c r="B30" i="86"/>
  <c r="B20" i="86"/>
  <c r="B19" i="86"/>
  <c r="B18" i="86"/>
  <c r="B17" i="86"/>
  <c r="B16" i="86"/>
  <c r="B15" i="86"/>
  <c r="B14" i="86"/>
  <c r="B13" i="86"/>
  <c r="C13" i="21" l="1"/>
  <c r="B12" i="21"/>
  <c r="B98" i="80"/>
  <c r="B97" i="80"/>
  <c r="B96" i="80"/>
  <c r="B95" i="80"/>
  <c r="B94" i="80"/>
  <c r="B93" i="80"/>
  <c r="B92" i="80"/>
  <c r="B91" i="80"/>
  <c r="B90" i="80"/>
  <c r="B89" i="80"/>
  <c r="B43" i="80"/>
  <c r="B42" i="80"/>
  <c r="B41" i="80"/>
  <c r="B40" i="80"/>
  <c r="B39" i="80"/>
  <c r="B38" i="80"/>
  <c r="B37" i="80"/>
  <c r="B36" i="80"/>
  <c r="B35" i="80"/>
  <c r="B34" i="80"/>
  <c r="B33" i="80"/>
  <c r="B32" i="80"/>
  <c r="B31" i="80"/>
  <c r="B30" i="80"/>
  <c r="B29" i="80"/>
  <c r="B22" i="80"/>
  <c r="B21" i="80"/>
  <c r="B20" i="80"/>
  <c r="B19" i="80"/>
  <c r="B18" i="80"/>
  <c r="B17" i="80"/>
  <c r="B16" i="80"/>
  <c r="B15" i="80"/>
  <c r="B14" i="80"/>
  <c r="B13" i="80"/>
  <c r="C55" i="73" l="1"/>
  <c r="C54" i="73"/>
  <c r="C53" i="73"/>
  <c r="C52" i="73"/>
  <c r="C51" i="73"/>
  <c r="C50" i="73"/>
  <c r="B28" i="73"/>
  <c r="B44" i="73"/>
  <c r="C35" i="73"/>
  <c r="B35" i="73" s="1"/>
  <c r="C36" i="73"/>
  <c r="B36" i="73" s="1"/>
  <c r="C37" i="73"/>
  <c r="B37" i="73" s="1"/>
  <c r="C38" i="73"/>
  <c r="B38" i="73" s="1"/>
  <c r="C39" i="73"/>
  <c r="B39" i="73" s="1"/>
  <c r="C40" i="73"/>
  <c r="B40" i="73" s="1"/>
  <c r="C41" i="73"/>
  <c r="B41" i="73" s="1"/>
  <c r="C42" i="73"/>
  <c r="B42" i="73" s="1"/>
  <c r="C43" i="73"/>
  <c r="B43" i="73" s="1"/>
  <c r="C34" i="73"/>
  <c r="B34" i="73" s="1"/>
  <c r="C33" i="73"/>
  <c r="B33" i="73" s="1"/>
  <c r="C32" i="73"/>
  <c r="B32" i="73" s="1"/>
  <c r="C31" i="73"/>
  <c r="B31" i="73" s="1"/>
  <c r="C30" i="73"/>
  <c r="B30" i="73" s="1"/>
  <c r="C29" i="73"/>
  <c r="B29" i="73" s="1"/>
  <c r="B24" i="73"/>
  <c r="B23" i="73"/>
  <c r="C22" i="73"/>
  <c r="B22" i="73" s="1"/>
  <c r="C21" i="73"/>
  <c r="B21" i="73" s="1"/>
  <c r="C20" i="73"/>
  <c r="B20" i="73" s="1"/>
  <c r="C19" i="73"/>
  <c r="B19" i="73" s="1"/>
  <c r="C18" i="73"/>
  <c r="B18" i="73" s="1"/>
  <c r="C17" i="73"/>
  <c r="B17" i="73" s="1"/>
  <c r="C16" i="73"/>
  <c r="B16" i="73" s="1"/>
  <c r="C15" i="73"/>
  <c r="B15" i="73" s="1"/>
  <c r="C14" i="73"/>
  <c r="B14" i="73" s="1"/>
  <c r="C13" i="73"/>
  <c r="B13" i="73" s="1"/>
  <c r="B12" i="73"/>
  <c r="B44" i="61" l="1"/>
  <c r="C43" i="61"/>
  <c r="B43" i="61" s="1"/>
  <c r="C42" i="61"/>
  <c r="B42" i="61"/>
  <c r="C41" i="61"/>
  <c r="B41" i="61" s="1"/>
  <c r="C40" i="61"/>
  <c r="B40" i="61" s="1"/>
  <c r="C39" i="61"/>
  <c r="B39" i="61" s="1"/>
  <c r="C38" i="61"/>
  <c r="B38" i="61"/>
  <c r="C37" i="61"/>
  <c r="B37" i="61" s="1"/>
  <c r="C36" i="61"/>
  <c r="B36" i="61" s="1"/>
  <c r="C35" i="61"/>
  <c r="B35" i="61" s="1"/>
  <c r="C34" i="61"/>
  <c r="B34" i="61"/>
  <c r="C33" i="61"/>
  <c r="B33" i="61" s="1"/>
  <c r="C32" i="61"/>
  <c r="B32" i="61"/>
  <c r="C31" i="61"/>
  <c r="B31" i="61" s="1"/>
  <c r="C30" i="61"/>
  <c r="B30" i="61" s="1"/>
  <c r="C29" i="61"/>
  <c r="B29" i="61" s="1"/>
  <c r="B28" i="61"/>
  <c r="B24" i="61"/>
  <c r="B23" i="61"/>
  <c r="C22" i="61"/>
  <c r="B22" i="61" s="1"/>
  <c r="C21" i="61"/>
  <c r="B21" i="61" s="1"/>
  <c r="C20" i="61"/>
  <c r="B20" i="61" s="1"/>
  <c r="C19" i="61"/>
  <c r="B19" i="61" s="1"/>
  <c r="C18" i="61"/>
  <c r="B18" i="61" s="1"/>
  <c r="C17" i="61"/>
  <c r="B17" i="61" s="1"/>
  <c r="C16" i="61"/>
  <c r="B16" i="61" s="1"/>
  <c r="C15" i="61"/>
  <c r="B15" i="61" s="1"/>
  <c r="C14" i="61"/>
  <c r="B14" i="61" s="1"/>
  <c r="C13" i="61"/>
  <c r="B13" i="61" s="1"/>
  <c r="B12" i="61"/>
  <c r="B32" i="64" l="1"/>
  <c r="B31" i="64"/>
  <c r="B30" i="64"/>
  <c r="B29" i="64"/>
  <c r="B28" i="64"/>
  <c r="B27" i="64"/>
  <c r="B26" i="64"/>
  <c r="B25" i="64"/>
  <c r="B24" i="64"/>
  <c r="B23" i="64"/>
  <c r="B22" i="64"/>
  <c r="B21" i="64"/>
  <c r="B20" i="64"/>
  <c r="B19" i="64"/>
  <c r="B18" i="64"/>
  <c r="B17" i="64"/>
  <c r="B16" i="64"/>
  <c r="B107" i="21" l="1"/>
  <c r="C108" i="21"/>
  <c r="B108" i="21" s="1"/>
  <c r="C109" i="21"/>
  <c r="B109" i="21" s="1"/>
  <c r="C110" i="21"/>
  <c r="B110" i="21" s="1"/>
  <c r="C111" i="21"/>
  <c r="B111" i="21" s="1"/>
  <c r="C112" i="21"/>
  <c r="B112" i="21" s="1"/>
  <c r="C113" i="21"/>
  <c r="B113" i="21" s="1"/>
  <c r="C114" i="21"/>
  <c r="B114" i="21" s="1"/>
  <c r="C115" i="21"/>
  <c r="B115" i="21" s="1"/>
  <c r="C116" i="21"/>
  <c r="B116" i="21" s="1"/>
  <c r="C117" i="21"/>
  <c r="B117" i="21" s="1"/>
  <c r="C118" i="21"/>
  <c r="B118" i="21" s="1"/>
  <c r="B119" i="21"/>
  <c r="B123" i="21"/>
  <c r="C124" i="21"/>
  <c r="B124" i="21" s="1"/>
  <c r="C125" i="21"/>
  <c r="B125" i="21" s="1"/>
  <c r="C126" i="21"/>
  <c r="B126" i="21" s="1"/>
  <c r="C127" i="21"/>
  <c r="B127" i="21" s="1"/>
  <c r="C128" i="21"/>
  <c r="B128" i="21" s="1"/>
  <c r="C129" i="21"/>
  <c r="B129" i="21" s="1"/>
  <c r="C130" i="21"/>
  <c r="B130" i="21" s="1"/>
  <c r="C131" i="21"/>
  <c r="B131" i="21" s="1"/>
  <c r="C132" i="21"/>
  <c r="B132" i="21" s="1"/>
  <c r="C133" i="21"/>
  <c r="B133" i="21" s="1"/>
  <c r="C134" i="21"/>
  <c r="B134" i="21" s="1"/>
  <c r="C135" i="21"/>
  <c r="B135" i="21" s="1"/>
  <c r="C136" i="21"/>
  <c r="B136" i="21" s="1"/>
  <c r="C137" i="21"/>
  <c r="B137" i="21" s="1"/>
  <c r="C138" i="21"/>
  <c r="B138" i="21" s="1"/>
  <c r="B139" i="21"/>
  <c r="A74" i="58" l="1"/>
  <c r="A73" i="58"/>
  <c r="A72" i="58"/>
  <c r="A71" i="58"/>
  <c r="A70" i="58"/>
  <c r="A69" i="58"/>
  <c r="A68" i="58"/>
  <c r="A67" i="58"/>
  <c r="A66" i="58"/>
  <c r="A65" i="58"/>
  <c r="A64" i="58"/>
  <c r="A63" i="58"/>
  <c r="A62" i="58"/>
  <c r="A43" i="58"/>
  <c r="A42" i="58"/>
  <c r="A41" i="58"/>
  <c r="A40" i="58"/>
  <c r="A39" i="58"/>
  <c r="A38" i="58"/>
  <c r="A37" i="58"/>
  <c r="A36" i="58"/>
  <c r="A35" i="58"/>
  <c r="A34" i="58"/>
  <c r="A33" i="58"/>
  <c r="A32" i="58"/>
  <c r="A31" i="58"/>
  <c r="B20" i="47" l="1"/>
  <c r="B19" i="47"/>
  <c r="B18" i="47"/>
  <c r="B17" i="47"/>
  <c r="B16" i="47"/>
  <c r="B15" i="47"/>
  <c r="B14" i="47"/>
  <c r="B13" i="47"/>
  <c r="B23" i="21" l="1"/>
  <c r="C20" i="24" l="1"/>
  <c r="C19" i="24"/>
  <c r="C18" i="24"/>
  <c r="C17" i="24"/>
  <c r="C16" i="24"/>
  <c r="C15" i="24"/>
  <c r="C14" i="24"/>
  <c r="C13" i="24"/>
  <c r="B44" i="21"/>
  <c r="C43" i="21"/>
  <c r="B43" i="21" s="1"/>
  <c r="C42" i="21"/>
  <c r="B42" i="21" s="1"/>
  <c r="C41" i="21"/>
  <c r="B41" i="21" s="1"/>
  <c r="C40" i="21"/>
  <c r="B40" i="21" s="1"/>
  <c r="C39" i="21"/>
  <c r="B39" i="21" s="1"/>
  <c r="C38" i="21"/>
  <c r="B38" i="21" s="1"/>
  <c r="C37" i="21"/>
  <c r="B37" i="21" s="1"/>
  <c r="C36" i="21"/>
  <c r="B36" i="21" s="1"/>
  <c r="C35" i="21"/>
  <c r="B35" i="21" s="1"/>
  <c r="C34" i="21"/>
  <c r="B34" i="21" s="1"/>
  <c r="C33" i="21"/>
  <c r="B33" i="21" s="1"/>
  <c r="C32" i="21"/>
  <c r="B32" i="21" s="1"/>
  <c r="C31" i="21"/>
  <c r="B31" i="21" s="1"/>
  <c r="C30" i="21"/>
  <c r="B30" i="21" s="1"/>
  <c r="C29" i="21"/>
  <c r="B29" i="21" s="1"/>
  <c r="B28" i="21"/>
  <c r="B24" i="21"/>
  <c r="C22" i="21"/>
  <c r="B22" i="21" s="1"/>
  <c r="C21" i="21"/>
  <c r="B21" i="21" s="1"/>
  <c r="C20" i="21"/>
  <c r="B20" i="21" s="1"/>
  <c r="C19" i="21"/>
  <c r="B19" i="21" s="1"/>
  <c r="C18" i="21"/>
  <c r="B18" i="21" s="1"/>
  <c r="C17" i="21"/>
  <c r="B17" i="21" s="1"/>
  <c r="C16" i="21"/>
  <c r="B16" i="21" s="1"/>
  <c r="C15" i="21"/>
  <c r="B15" i="21" s="1"/>
  <c r="C14" i="21"/>
  <c r="B14" i="21" s="1"/>
  <c r="B1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tc={3D287FF3-7C7B-4BBA-BE83-63604C5099AA}</author>
  </authors>
  <commentList>
    <comment ref="D18" authorId="0" shapeId="0" xr:uid="{3D287FF3-7C7B-4BBA-BE83-63604C5099AA}">
      <text>
        <t>[Threaded comment]
Your version of Excel allows you to read this threaded comment; however, any edits to it will get removed if the file is opened in a newer version of Excel. Learn more: https://go.microsoft.com/fwlink/?linkid=870924
Comment:
    @Stilwell, Kevin (SI BSW OPS PROD PRD&amp;TECH) Looks like the 'Legacy Renewals Only Safety' sheet is missing here. 
Reply:
    @Pagan, Ace (SI BSW OPS PROD PRD&amp;TECH) we are sunsetting the Safety products (crisis manager, safety center, etc.) at the end of 2023 so will not need them in the 2024 price books</t>
      </text>
    </comment>
  </commentList>
</comments>
</file>

<file path=xl/sharedStrings.xml><?xml version="1.0" encoding="utf-8"?>
<sst xmlns="http://schemas.openxmlformats.org/spreadsheetml/2006/main" count="1348" uniqueCount="516">
  <si>
    <t>Multi-Year Subscription Term Pricing</t>
  </si>
  <si>
    <t xml:space="preserve">Software subscription prices are per year. Multiyear pricing will be quoted using the pricing set forth in this catalog for the first invoice period plus any applicable percentage increase for each additional 12-month period as set forth on an Order Form.  Pricing does not include taxes or any other applicable fees which may apply. </t>
  </si>
  <si>
    <t>Software Discount</t>
  </si>
  <si>
    <t>QuickStart Discount</t>
  </si>
  <si>
    <t>Vendor Services</t>
  </si>
  <si>
    <t>BSW Services</t>
  </si>
  <si>
    <t>Products</t>
  </si>
  <si>
    <t>AE Asset Register</t>
  </si>
  <si>
    <t>Connect Authenticate Activation Fee</t>
  </si>
  <si>
    <t>Vendor Services tab (all products)</t>
  </si>
  <si>
    <t>Asset Essentils Connector Toolkit Training</t>
  </si>
  <si>
    <t>Asset Essentials Base</t>
  </si>
  <si>
    <t>Event Manager SSL Setup</t>
  </si>
  <si>
    <t>Asset Essentials One Time Service Per Import</t>
  </si>
  <si>
    <t>Asset Essentials Basic Multi Site</t>
  </si>
  <si>
    <t>Energy Manager Cost Avoidance Setup</t>
  </si>
  <si>
    <t>Asset Essentials Capital Forecast</t>
  </si>
  <si>
    <t>Energy Manager Historical Utility Bill Population</t>
  </si>
  <si>
    <t>Asset Essentials Connect GIS</t>
  </si>
  <si>
    <t>ESTAR Sync Setup</t>
  </si>
  <si>
    <t>Asset Essentials Connector Toolkit</t>
  </si>
  <si>
    <t>Utility Bill Import Setup</t>
  </si>
  <si>
    <t>Asset Essentials Core</t>
  </si>
  <si>
    <t>Utility Bill Population</t>
  </si>
  <si>
    <t>Asset Essentials Core Plus</t>
  </si>
  <si>
    <t>Utility Bill Population - Migration</t>
  </si>
  <si>
    <t>Asset Essentials Custom User/Role Setup</t>
  </si>
  <si>
    <t>Utility Bill Population &amp; Management</t>
  </si>
  <si>
    <t>Asset Essentials Enterprise</t>
  </si>
  <si>
    <t>Energy Manager Interval Data Recording Ongoing Management</t>
  </si>
  <si>
    <t>Asset Essentials Enterprise Connector Toolkit</t>
  </si>
  <si>
    <t>Energy Manager EDI Setup</t>
  </si>
  <si>
    <t>Asset Essentials Enterprise Multi Site</t>
  </si>
  <si>
    <t>Smart Devices Implementation</t>
  </si>
  <si>
    <t>Asset Essentials GIS Asset Management</t>
  </si>
  <si>
    <t>Services Etc. tab (all products)</t>
  </si>
  <si>
    <t>Asset Essentials Inventory</t>
  </si>
  <si>
    <t>Complete Managed Service</t>
  </si>
  <si>
    <t>Asset Essentials Machine Operators/TPM Users</t>
  </si>
  <si>
    <t>Advanced Managed Service</t>
  </si>
  <si>
    <t>Asset Essentials Mapping</t>
  </si>
  <si>
    <t>Implementation tab (all products)</t>
  </si>
  <si>
    <t>Asset Essentials Pro</t>
  </si>
  <si>
    <t>Asset Essentials Pro Workflow Module</t>
  </si>
  <si>
    <t>Asset Essentials Professional</t>
  </si>
  <si>
    <t>Asset Essentials Professional Plus</t>
  </si>
  <si>
    <t>Asset Essentials Safety</t>
  </si>
  <si>
    <t>Asset Essentials Workflow Module</t>
  </si>
  <si>
    <t>Capital Forecast</t>
  </si>
  <si>
    <t>Capital Predictor</t>
  </si>
  <si>
    <t>Connect GIS</t>
  </si>
  <si>
    <t>Critical Alarm</t>
  </si>
  <si>
    <t>Energy Manager - Core</t>
  </si>
  <si>
    <t>Energy Manager EDI</t>
  </si>
  <si>
    <t>Energy Manager - Professional</t>
  </si>
  <si>
    <t>Energy Manager Base</t>
  </si>
  <si>
    <t>Energy Manager Core Migration</t>
  </si>
  <si>
    <t>Energy Manager Professional Migration</t>
  </si>
  <si>
    <t>Energy Manager Public Billboard</t>
  </si>
  <si>
    <t>Energy Manager Public Dashboard</t>
  </si>
  <si>
    <t>Event Manager - Core</t>
  </si>
  <si>
    <t>Event Manager - Enterprise</t>
  </si>
  <si>
    <t>Event Manager - One Additional Site</t>
  </si>
  <si>
    <t>Event Manager - Pack of 10</t>
  </si>
  <si>
    <t>Event Manager - Pack of 20</t>
  </si>
  <si>
    <t>Event Manager - Professional</t>
  </si>
  <si>
    <t>Event Manager Non Preferred Payment Vendor</t>
  </si>
  <si>
    <t>Event Manager SSL Certifications</t>
  </si>
  <si>
    <t>Event Publisher</t>
  </si>
  <si>
    <t>Event Publisher 1 Additional Site</t>
  </si>
  <si>
    <t>Event Publisher Pack of 10 Additional Sites</t>
  </si>
  <si>
    <t>External Calendar Import Tool</t>
  </si>
  <si>
    <t>Facility Schedule</t>
  </si>
  <si>
    <t>Help Desk</t>
  </si>
  <si>
    <t>Incident</t>
  </si>
  <si>
    <t>Insight</t>
  </si>
  <si>
    <t>Inventory Edge</t>
  </si>
  <si>
    <t>M311 - 1 Module</t>
  </si>
  <si>
    <t>M311 - Up to 3 Modules</t>
  </si>
  <si>
    <t>M311 - Up to 5 Modules</t>
  </si>
  <si>
    <t>M311 - Up to 8 Modules</t>
  </si>
  <si>
    <t>Maintenance Edge</t>
  </si>
  <si>
    <t>MDM</t>
  </si>
  <si>
    <t>Predictor Enterprise</t>
  </si>
  <si>
    <t>Predictor Enterprise Additional Department</t>
  </si>
  <si>
    <t>Smart Assets Core</t>
  </si>
  <si>
    <t>Smart Devices</t>
  </si>
  <si>
    <t>Origin</t>
  </si>
  <si>
    <t>Work Planner</t>
  </si>
  <si>
    <t>Maintain Share for AE</t>
  </si>
  <si>
    <t>IoT Share for Smart Assets</t>
  </si>
  <si>
    <t>Operations Manager</t>
  </si>
  <si>
    <t>Operations Manager - Work Order Integration</t>
  </si>
  <si>
    <t>Building X - Brightly Connector</t>
  </si>
  <si>
    <t>Building X - External Connector</t>
  </si>
  <si>
    <t>Building X - RSS Brightly Connector</t>
  </si>
  <si>
    <t>Building X - RSS External Connector</t>
  </si>
  <si>
    <t>Government Price Book | Work &amp; Asset (Cities &amp; Counties)</t>
  </si>
  <si>
    <t>AE Core</t>
  </si>
  <si>
    <t>AE Core ++</t>
  </si>
  <si>
    <t>AE Professional</t>
  </si>
  <si>
    <t>AE Professional ++</t>
  </si>
  <si>
    <t>AE Enterprise</t>
  </si>
  <si>
    <t>AE Add-Ons</t>
  </si>
  <si>
    <t>Asset Essentials</t>
  </si>
  <si>
    <t>Asset</t>
  </si>
  <si>
    <t xml:space="preserve">Asset Essentials </t>
  </si>
  <si>
    <t>Brightly Data Share for Asset Essentials</t>
  </si>
  <si>
    <t>Connector</t>
  </si>
  <si>
    <t>AE Capital</t>
  </si>
  <si>
    <t>Core</t>
  </si>
  <si>
    <t>Core Plus</t>
  </si>
  <si>
    <t>Essentials Professional</t>
  </si>
  <si>
    <t>Essentials Professional Plus</t>
  </si>
  <si>
    <t>Enterprise</t>
  </si>
  <si>
    <t>Toolkit</t>
  </si>
  <si>
    <t>Forecast</t>
  </si>
  <si>
    <t>Population Range</t>
  </si>
  <si>
    <t>AEss-PopCore</t>
  </si>
  <si>
    <t>AEss-PopCorePlus</t>
  </si>
  <si>
    <t>AEss-PopPro</t>
  </si>
  <si>
    <t>AEss-PopProPlus</t>
  </si>
  <si>
    <t>AEss-PopEnt</t>
  </si>
  <si>
    <t>AEss-GovCapF</t>
  </si>
  <si>
    <t>Block Name</t>
  </si>
  <si>
    <t>Min</t>
  </si>
  <si>
    <t>Max</t>
  </si>
  <si>
    <t>Core Solution</t>
  </si>
  <si>
    <t>Core Plus Solution</t>
  </si>
  <si>
    <t>Add-On</t>
  </si>
  <si>
    <t>Cities</t>
  </si>
  <si>
    <t xml:space="preserve">--  </t>
  </si>
  <si>
    <t>Custom</t>
  </si>
  <si>
    <t>Counties</t>
  </si>
  <si>
    <t>&gt;1,100,000</t>
  </si>
  <si>
    <t>Facilities Only</t>
  </si>
  <si>
    <t>Square Footage</t>
  </si>
  <si>
    <t>N/A</t>
  </si>
  <si>
    <t>3,000,000+</t>
  </si>
  <si>
    <t>Non Population Based</t>
  </si>
  <si>
    <t>+</t>
  </si>
  <si>
    <t>Other</t>
  </si>
  <si>
    <t>Available workflow modules include: Facilities and Physical Plant; and Parks, Recreation, and Forestry;Electric and Gas; Sanitation; Fleet; Water Distribution and Waste Water Collection; Treatment Plants; Storm Water;</t>
  </si>
  <si>
    <t>Asset Essentials | One-Time Services</t>
  </si>
  <si>
    <t>AEss-GovCTK</t>
  </si>
  <si>
    <t>Connector Toolkit</t>
  </si>
  <si>
    <t>Per Import</t>
  </si>
  <si>
    <t>Training (per Day)</t>
  </si>
  <si>
    <t>(Equip., Users,</t>
  </si>
  <si>
    <t>AEssCTT</t>
  </si>
  <si>
    <t>not WO / PM)</t>
  </si>
  <si>
    <r>
      <t xml:space="preserve">Other Services </t>
    </r>
    <r>
      <rPr>
        <b/>
        <vertAlign val="superscript"/>
        <sz val="10"/>
        <color theme="0"/>
        <rFont val="Arial"/>
        <family val="2"/>
      </rPr>
      <t>(1)</t>
    </r>
  </si>
  <si>
    <t>Other Services</t>
  </si>
  <si>
    <t>&gt; 250,000</t>
  </si>
  <si>
    <t>See User Based</t>
  </si>
  <si>
    <t>User Based</t>
  </si>
  <si>
    <t>(1) Required if the customer purchases the Connector Toolkit subscription product</t>
  </si>
  <si>
    <t>Government Price Book | Work &amp; Asset (Other) -- SSD, State and Federal</t>
  </si>
  <si>
    <t>AE Core Plus</t>
  </si>
  <si>
    <t>Add-Ons</t>
  </si>
  <si>
    <t>AE GIS Asset Management</t>
  </si>
  <si>
    <t>Machine Operators /</t>
  </si>
  <si>
    <t>Machine Operators -</t>
  </si>
  <si>
    <t>Custom User -</t>
  </si>
  <si>
    <t>AEE Connector Toolkit</t>
  </si>
  <si>
    <t>AEss-UserCore</t>
  </si>
  <si>
    <t>AEss-UserCorePlus</t>
  </si>
  <si>
    <t>AEss-GISAM</t>
  </si>
  <si>
    <t>TPM Users</t>
  </si>
  <si>
    <t>AEss-Connect</t>
  </si>
  <si>
    <t>AEss-UserEnt</t>
  </si>
  <si>
    <t>Role Setup</t>
  </si>
  <si>
    <t>AEEnt-Connect</t>
  </si>
  <si>
    <t>AEss-MOTPM</t>
  </si>
  <si>
    <t>AEss-CustURS</t>
  </si>
  <si>
    <t>Priced per User</t>
  </si>
  <si>
    <t>Per User</t>
  </si>
  <si>
    <t>Price Per User</t>
  </si>
  <si>
    <t>50+ users</t>
  </si>
  <si>
    <t>Government Price Book | Confirm (USA)</t>
  </si>
  <si>
    <t>Confirm Core</t>
  </si>
  <si>
    <t>Confirm Enterprise</t>
  </si>
  <si>
    <t>Core User</t>
  </si>
  <si>
    <t>Connect</t>
  </si>
  <si>
    <t>WorkZone</t>
  </si>
  <si>
    <t>Enterprise User</t>
  </si>
  <si>
    <t>Workzone</t>
  </si>
  <si>
    <t>Users</t>
  </si>
  <si>
    <t>Price per User</t>
  </si>
  <si>
    <t>All Government Entities</t>
  </si>
  <si>
    <t>-</t>
  </si>
  <si>
    <t>1-14</t>
  </si>
  <si>
    <t>15+</t>
  </si>
  <si>
    <t>Confirm Modules</t>
  </si>
  <si>
    <t>Confirm Core Base</t>
  </si>
  <si>
    <t>Confirm Analytics</t>
  </si>
  <si>
    <t>Smart Assets</t>
  </si>
  <si>
    <t>Subscription</t>
  </si>
  <si>
    <t>Implementation*</t>
  </si>
  <si>
    <t>200+</t>
  </si>
  <si>
    <t>*Implementation cost is for MyDevices hardware only. Other hardware will be custom priced</t>
  </si>
  <si>
    <t>Brightly Data Share for Smart Assets</t>
  </si>
  <si>
    <t>Flat Fee</t>
  </si>
  <si>
    <t>Operations Manager - Building X</t>
  </si>
  <si>
    <t>Per 100 Data Points</t>
  </si>
  <si>
    <t>* Implementationts with 500 or more data points may be custom priced</t>
  </si>
  <si>
    <t>`</t>
  </si>
  <si>
    <t>Government Price Book | Startegic Asset Management</t>
  </si>
  <si>
    <t>Predictor / Capital Predictor</t>
  </si>
  <si>
    <t>Asset Register</t>
  </si>
  <si>
    <t>PRE-Ent</t>
  </si>
  <si>
    <t>PRE-Dept</t>
  </si>
  <si>
    <t>PRE-WP</t>
  </si>
  <si>
    <t>AE-REG</t>
  </si>
  <si>
    <r>
      <t>1</t>
    </r>
    <r>
      <rPr>
        <b/>
        <vertAlign val="superscript"/>
        <sz val="10"/>
        <color rgb="FFFFFFFF"/>
        <rFont val="Arial"/>
        <family val="2"/>
      </rPr>
      <t>st</t>
    </r>
    <r>
      <rPr>
        <b/>
        <sz val="10"/>
        <color rgb="FFFFFFFF"/>
        <rFont val="Arial"/>
        <family val="2"/>
      </rPr>
      <t xml:space="preserve"> Asset Class </t>
    </r>
    <r>
      <rPr>
        <b/>
        <vertAlign val="superscript"/>
        <sz val="10"/>
        <color rgb="FFFFFFFF"/>
        <rFont val="Arial"/>
        <family val="2"/>
      </rPr>
      <t>(1)</t>
    </r>
  </si>
  <si>
    <r>
      <t xml:space="preserve">Add'l Asset Classes </t>
    </r>
    <r>
      <rPr>
        <b/>
        <vertAlign val="superscript"/>
        <sz val="10"/>
        <color rgb="FFFFFFFF"/>
        <rFont val="Arial"/>
        <family val="2"/>
      </rPr>
      <t>(1)</t>
    </r>
  </si>
  <si>
    <t>&gt;5,000,000</t>
  </si>
  <si>
    <t>Special Service Districts</t>
  </si>
  <si>
    <t>County pricing less 25%</t>
  </si>
  <si>
    <t>All Other</t>
  </si>
  <si>
    <t>(1) Available Predictor Asset Classes include: Facilities and Physical Plant; and Parks, Recreation, and Forestry;Electric; Gas; Sanitation; Fleet; Water Distribution;  Waste Water Collection; Treatment Plants; Storm Water</t>
  </si>
  <si>
    <t>Software</t>
  </si>
  <si>
    <t>Managed Service</t>
  </si>
  <si>
    <t>Origin SW</t>
  </si>
  <si>
    <t>Energy Manager Pricing</t>
  </si>
  <si>
    <t>Energy Manager Software</t>
  </si>
  <si>
    <t>Energy Manager Implementation</t>
  </si>
  <si>
    <t>Energy Manager  Implementation</t>
  </si>
  <si>
    <t>Utility Bill Processing Implementation</t>
  </si>
  <si>
    <t>Energy Manager Professional</t>
  </si>
  <si>
    <t>Utility Bill Processing</t>
  </si>
  <si>
    <t>Units</t>
  </si>
  <si>
    <t>Points of Service</t>
  </si>
  <si>
    <t>Accounts</t>
  </si>
  <si>
    <t>1,501+</t>
  </si>
  <si>
    <t>Interval Data Processing</t>
  </si>
  <si>
    <t>Implementation</t>
  </si>
  <si>
    <t>Meters</t>
  </si>
  <si>
    <t>Price Per Meteer</t>
  </si>
  <si>
    <t>51+</t>
  </si>
  <si>
    <t>Optional Add-ons and Services</t>
  </si>
  <si>
    <t>Description</t>
  </si>
  <si>
    <t>Price</t>
  </si>
  <si>
    <t>Per Billboard</t>
  </si>
  <si>
    <t>Energy Manager Public Billboard Implementation</t>
  </si>
  <si>
    <t>EnergyManager UBP One Year History (Per Account)</t>
  </si>
  <si>
    <t>Per Account</t>
  </si>
  <si>
    <t>ESTAR Sync Setup (Per Facility)</t>
  </si>
  <si>
    <t>Per Facility</t>
  </si>
  <si>
    <t>Cost Avoidance Setup (Per Facility)</t>
  </si>
  <si>
    <t>EnergyManager Energy Analytics Service</t>
  </si>
  <si>
    <t>Per 100 Points of Service</t>
  </si>
  <si>
    <t>Custon</t>
  </si>
  <si>
    <t>Utility Bill Processing Migration</t>
  </si>
  <si>
    <t>Government Price Book | Technology</t>
  </si>
  <si>
    <t>ConnectAuthenticate</t>
  </si>
  <si>
    <t>Number of Employees</t>
  </si>
  <si>
    <t>TEINS</t>
  </si>
  <si>
    <t>TEHPDK</t>
  </si>
  <si>
    <t>CT-AU-QS</t>
  </si>
  <si>
    <t>Base Solution</t>
  </si>
  <si>
    <t>Activation Fee</t>
  </si>
  <si>
    <t>Tech Essentials Gov 1</t>
  </si>
  <si>
    <t>Tech Essentials Gov 2</t>
  </si>
  <si>
    <t>Tech Essentials Gov 3</t>
  </si>
  <si>
    <t>Tech Essentials Gov 4</t>
  </si>
  <si>
    <t>Tech Essentials Gov 5</t>
  </si>
  <si>
    <t>Tech Essentials Gov 6</t>
  </si>
  <si>
    <t>Tech Essentials Gov 7</t>
  </si>
  <si>
    <t>Tech Essentials Gov 8</t>
  </si>
  <si>
    <t>Tech Essentials Gov 9</t>
  </si>
  <si>
    <t>--</t>
  </si>
  <si>
    <t>Gov Event by Location</t>
  </si>
  <si>
    <t>Rentable Locations</t>
  </si>
  <si>
    <t>Event Manager Core</t>
  </si>
  <si>
    <t>Event Manager Professional</t>
  </si>
  <si>
    <t>Event Manager Enterprise</t>
  </si>
  <si>
    <t>Government</t>
  </si>
  <si>
    <t>Note:API activation included for Pro and premium</t>
  </si>
  <si>
    <t>Event Manager Add-On Modules</t>
  </si>
  <si>
    <t>One Additional EP Site</t>
  </si>
  <si>
    <t>EP Additional Sites
Pack of 10</t>
  </si>
  <si>
    <t>EP Additional Sites
Pack of 20</t>
  </si>
  <si>
    <t>Event Manager SSL Certificates for Custom Domain Enablement</t>
  </si>
  <si>
    <t>Event Manager SSL Certificates Setup</t>
  </si>
  <si>
    <t>Non-Preferred Payment Vendor (2)</t>
  </si>
  <si>
    <t>Priced Each</t>
  </si>
  <si>
    <t>(2) Non Preferred vendor payment products:</t>
  </si>
  <si>
    <t>TouchNet EVM-Tnet</t>
  </si>
  <si>
    <t>NIC EVM-NIC</t>
  </si>
  <si>
    <t>Trust Commerce EVM-Tcom</t>
  </si>
  <si>
    <t>Tempus EVM-Tem</t>
  </si>
  <si>
    <t>PayFlowPro EVM-PFPro</t>
  </si>
  <si>
    <t>Authorize.Net eVM-Anet</t>
  </si>
  <si>
    <t>Preferred vendor payment products that are free:</t>
  </si>
  <si>
    <t>PayPal EVM-PayPal</t>
  </si>
  <si>
    <t>Stripe EVM-Stripe</t>
  </si>
  <si>
    <t>Government Price Book | Implementation</t>
  </si>
  <si>
    <t>Maintenance</t>
  </si>
  <si>
    <t>Tech Essentials</t>
  </si>
  <si>
    <t>Event</t>
  </si>
  <si>
    <t>Edge</t>
  </si>
  <si>
    <t>Manager</t>
  </si>
  <si>
    <t>Consulting</t>
  </si>
  <si>
    <t>&gt;1,000,000</t>
  </si>
  <si>
    <t>Note:  Travel and expenses for on-site services will be billed at cost unless otherwise dessignated</t>
  </si>
  <si>
    <t>Origin Implementation</t>
  </si>
  <si>
    <t>Ensure</t>
  </si>
  <si>
    <t>Deploy</t>
  </si>
  <si>
    <t>Cities &amp; Counties</t>
  </si>
  <si>
    <t>5,000,000+</t>
  </si>
  <si>
    <t>Note: Origin Implementation may be custom priced based on actual number and size of buildings but will not exceed published price.</t>
  </si>
  <si>
    <t>Training &amp; Implementation Packages</t>
  </si>
  <si>
    <t>Product Name</t>
  </si>
  <si>
    <t>Notes</t>
  </si>
  <si>
    <t>Enterprise Project Management</t>
  </si>
  <si>
    <t>AE Parts Implementation Consulting</t>
  </si>
  <si>
    <t>AE Per User Implementation</t>
  </si>
  <si>
    <t>AE Additional Department Implementation</t>
  </si>
  <si>
    <t>Event Manager Consulting - Implementation</t>
  </si>
  <si>
    <t>Consulting Service (Consulting)</t>
  </si>
  <si>
    <t>Consulting Service per day</t>
  </si>
  <si>
    <t>Professional Services</t>
  </si>
  <si>
    <t>On-Demand Service</t>
  </si>
  <si>
    <t>Dude Data Presentation (DDP)</t>
  </si>
  <si>
    <t>Renewable Product.  Custom report built for clients</t>
  </si>
  <si>
    <t>Custom Data Change (CDataC)</t>
  </si>
  <si>
    <t>Custom Data Gathering (CustDG)</t>
  </si>
  <si>
    <t>Travel Adder for travel outside the continental US</t>
  </si>
  <si>
    <t>1 Week (4 days) Onsite Consulting Package (FDOTP)</t>
  </si>
  <si>
    <t>Data Review (DatREv) Renewable Service Product</t>
  </si>
  <si>
    <t>Building X - Brightly Implementation</t>
  </si>
  <si>
    <t>Building X - RSS Brightly Implementation</t>
  </si>
  <si>
    <t>Confirm Implementation</t>
  </si>
  <si>
    <t>Administration Fee (ADMINmulti)</t>
  </si>
  <si>
    <t xml:space="preserve">$50 per invoice </t>
  </si>
  <si>
    <t>Product used for fee charged when Semi-Annual, Quarterly, or Monthly billing is selected.</t>
  </si>
  <si>
    <t>Note: Services may be custom priced when the accompanying subscription software falls into a custom priced tier</t>
  </si>
  <si>
    <t>Note:  Travel and expenses for on-site services will be billed at cost unless otherwise designated</t>
  </si>
  <si>
    <t>Vendor Delivered Services  |  Government</t>
  </si>
  <si>
    <t>Selling Price</t>
  </si>
  <si>
    <t>Type</t>
  </si>
  <si>
    <r>
      <t>Under 75,000 Ft</t>
    </r>
    <r>
      <rPr>
        <b/>
        <vertAlign val="superscript"/>
        <sz val="9"/>
        <color rgb="FFFFFFFF"/>
        <rFont val="Arial"/>
        <family val="2"/>
      </rPr>
      <t>2</t>
    </r>
  </si>
  <si>
    <r>
      <t>Over 75,000 Ft</t>
    </r>
    <r>
      <rPr>
        <b/>
        <vertAlign val="superscript"/>
        <sz val="9"/>
        <color rgb="FFFFFFFF"/>
        <rFont val="Arial"/>
        <family val="2"/>
      </rPr>
      <t>2</t>
    </r>
  </si>
  <si>
    <t>Facility Condition Assessments</t>
  </si>
  <si>
    <t>Government Facility Condition Assessment - FCA</t>
  </si>
  <si>
    <t>•  Government and other except healthcare and education
•  FCA reports are at the building level; not sub-location level
•  Process equipment for Water, Wastewater, and Power excluded</t>
  </si>
  <si>
    <r>
      <t>$0.1212 / Ft</t>
    </r>
    <r>
      <rPr>
        <vertAlign val="superscript"/>
        <sz val="9"/>
        <color theme="1"/>
        <rFont val="Arial"/>
        <family val="2"/>
      </rPr>
      <t>2</t>
    </r>
  </si>
  <si>
    <t>Parking Deck Facility Condition Assessment - ParDeck</t>
  </si>
  <si>
    <t>•  Parking Deck Structures</t>
  </si>
  <si>
    <t>$5,788
(Can be combined with above to achieve minimum)</t>
  </si>
  <si>
    <r>
      <t>$0.077 / Ft</t>
    </r>
    <r>
      <rPr>
        <vertAlign val="superscript"/>
        <sz val="9"/>
        <color theme="1"/>
        <rFont val="Arial"/>
        <family val="2"/>
      </rPr>
      <t>2</t>
    </r>
  </si>
  <si>
    <t>Inventory Data Gathering - Datag</t>
  </si>
  <si>
    <t>•  Standard Data Gathering Scope of Work</t>
  </si>
  <si>
    <r>
      <t>$0.033 / Ft</t>
    </r>
    <r>
      <rPr>
        <vertAlign val="superscript"/>
        <sz val="9"/>
        <color theme="1"/>
        <rFont val="Arial"/>
        <family val="2"/>
      </rPr>
      <t>2</t>
    </r>
  </si>
  <si>
    <t>Facility Condition Assessment – Add’l Square Footage (FCAadd)</t>
  </si>
  <si>
    <t>When a client wants to add additional square footage to FCA</t>
  </si>
  <si>
    <t>Energy Desktop Analysis (ENRG-DTA)</t>
  </si>
  <si>
    <t>Requires Previous FCA</t>
  </si>
  <si>
    <t>$0.0315/sq ft</t>
  </si>
  <si>
    <t>ASHRAE Level II Energy Audit (No previous FCA) (ENRG-Audit)</t>
  </si>
  <si>
    <t>5,000 - 20,000  sq ft</t>
  </si>
  <si>
    <t>20,001 - 40,000 sq ft</t>
  </si>
  <si>
    <t>40001 - 75,000 sq ft</t>
  </si>
  <si>
    <t>$0.0945/sq ft</t>
  </si>
  <si>
    <t>ASHRAE Level II Energy Audit (With previous FCA) (ENRG-Audit-FCA)</t>
  </si>
  <si>
    <t>40,001 - 75,000 sq ft</t>
  </si>
  <si>
    <t>$0.0735/sq ft</t>
  </si>
  <si>
    <t>ADD</t>
  </si>
  <si>
    <t>Correction Facility Adder - Cfadder</t>
  </si>
  <si>
    <t>•  For stand-alone correctional facility</t>
  </si>
  <si>
    <r>
      <t>$0.033 / Ft</t>
    </r>
    <r>
      <rPr>
        <vertAlign val="superscript"/>
        <sz val="9"/>
        <color theme="1"/>
        <rFont val="Arial"/>
        <family val="2"/>
      </rPr>
      <t>2</t>
    </r>
    <r>
      <rPr>
        <sz val="9"/>
        <color theme="1"/>
        <rFont val="Arial"/>
        <family val="2"/>
      </rPr>
      <t xml:space="preserve"> Adder</t>
    </r>
  </si>
  <si>
    <t>Facility Condition Assessments &amp; Data Gathering</t>
  </si>
  <si>
    <t>Special Focus-Facility Condition Assessment</t>
  </si>
  <si>
    <t>•  Zoos, Camps, Parks &amp; Rec, Large Geography (Statewide) Projects  
   and other off vertical opportunities</t>
  </si>
  <si>
    <t>Custom Quote</t>
  </si>
  <si>
    <t>Equipment Barcode Tagging - EquipTag</t>
  </si>
  <si>
    <r>
      <t>$0.0164 / Ft</t>
    </r>
    <r>
      <rPr>
        <vertAlign val="superscript"/>
        <sz val="9"/>
        <color theme="1"/>
        <rFont val="Arial"/>
        <family val="2"/>
      </rPr>
      <t>2</t>
    </r>
  </si>
  <si>
    <t>Partner Data Import (IMP3rdFCA)</t>
  </si>
  <si>
    <t>Data Imports for when DSI PDS Partners perform work directly with DSI Clients.</t>
  </si>
  <si>
    <t>Additional Services</t>
  </si>
  <si>
    <t>PM Schedule Creation - PMTask</t>
  </si>
  <si>
    <t>•  PM plan of equipment that requires routine service
•  Deliverable is an EXCEL File imported to client's Dude account</t>
  </si>
  <si>
    <r>
      <t>$0.0164 / Ft</t>
    </r>
    <r>
      <rPr>
        <vertAlign val="superscript"/>
        <sz val="9"/>
        <color theme="1"/>
        <rFont val="Arial"/>
        <family val="2"/>
      </rPr>
      <t>2</t>
    </r>
    <r>
      <rPr>
        <sz val="9"/>
        <color theme="1"/>
        <rFont val="Arial"/>
        <family val="2"/>
      </rPr>
      <t xml:space="preserve">
($1,200 Minimum)</t>
    </r>
  </si>
  <si>
    <t xml:space="preserve">Note 1: Custom quote is needed for any treatment plants, zoos, camps, parks &amp; recreation, large geography (statewide) projects </t>
  </si>
  <si>
    <t xml:space="preserve">              and other off vertical opportunities</t>
  </si>
  <si>
    <t>Note 2: NJPA &amp; TCPN Discount is 3% on DG, FCA &amp; PMSC; these services are not on Buy Board</t>
  </si>
  <si>
    <r>
      <t xml:space="preserve">COUNTIES, </t>
    </r>
    <r>
      <rPr>
        <b/>
        <i/>
        <sz val="14"/>
        <color rgb="FFC00000"/>
        <rFont val="Calibri"/>
        <family val="2"/>
        <scheme val="minor"/>
      </rPr>
      <t>NOTE: NOT per unit pricing but based on total population</t>
    </r>
  </si>
  <si>
    <t>Population
Estimate **</t>
  </si>
  <si>
    <t>M311- 1 Module</t>
  </si>
  <si>
    <t xml:space="preserve">Annual </t>
  </si>
  <si>
    <t>Annual</t>
  </si>
  <si>
    <t>Custom Proposal Required on all Products</t>
  </si>
  <si>
    <r>
      <t xml:space="preserve">Municipalities and Cities, </t>
    </r>
    <r>
      <rPr>
        <b/>
        <i/>
        <sz val="14"/>
        <color rgb="FFC00000"/>
        <rFont val="Calibri"/>
        <family val="2"/>
        <scheme val="minor"/>
      </rPr>
      <t>NOTE: NOT per unit pricing but based on total population</t>
    </r>
  </si>
  <si>
    <t>180,000+</t>
  </si>
  <si>
    <t>Asset Essentials | Base Solution &amp; Add-Ons</t>
  </si>
  <si>
    <t>Workflow</t>
  </si>
  <si>
    <t>Pro Workflow</t>
  </si>
  <si>
    <t>AE Connect</t>
  </si>
  <si>
    <t>Essentials</t>
  </si>
  <si>
    <t>Module</t>
  </si>
  <si>
    <t>Essentials Pro</t>
  </si>
  <si>
    <t>AE Inventory</t>
  </si>
  <si>
    <t>GIS</t>
  </si>
  <si>
    <t>AEss-Gov</t>
  </si>
  <si>
    <r>
      <t xml:space="preserve">See Below </t>
    </r>
    <r>
      <rPr>
        <b/>
        <vertAlign val="superscript"/>
        <sz val="8"/>
        <color rgb="FFFFFFFF"/>
        <rFont val="Arial"/>
        <family val="2"/>
      </rPr>
      <t>(1) (2)</t>
    </r>
  </si>
  <si>
    <t>AEss-GovPro</t>
  </si>
  <si>
    <r>
      <t xml:space="preserve">AEss-GovInv </t>
    </r>
    <r>
      <rPr>
        <b/>
        <vertAlign val="superscript"/>
        <sz val="8"/>
        <color rgb="FFFFFFFF"/>
        <rFont val="Arial"/>
        <family val="2"/>
      </rPr>
      <t>(2)</t>
    </r>
  </si>
  <si>
    <t>AEss-GovConGIS</t>
  </si>
  <si>
    <t>AEssENT-GOV</t>
  </si>
  <si>
    <r>
      <t xml:space="preserve">(1) Workflow modules available for purchase </t>
    </r>
    <r>
      <rPr>
        <i/>
        <u/>
        <sz val="8"/>
        <rFont val="Arial"/>
        <family val="2"/>
      </rPr>
      <t>WITHOUT Asset Essentials Inventory</t>
    </r>
    <r>
      <rPr>
        <i/>
        <sz val="8"/>
        <rFont val="Arial"/>
        <family val="2"/>
      </rPr>
      <t xml:space="preserve"> include: Facilities and Physical Plant; and Parks, Recreation, and Forestry</t>
    </r>
  </si>
  <si>
    <r>
      <t xml:space="preserve">(2) Other workflow modules available for purchase </t>
    </r>
    <r>
      <rPr>
        <i/>
        <u/>
        <sz val="8"/>
        <rFont val="Arial"/>
        <family val="2"/>
      </rPr>
      <t>REQUIRE Asset Essentials Inventory</t>
    </r>
    <r>
      <rPr>
        <i/>
        <sz val="8"/>
        <rFont val="Arial"/>
        <family val="2"/>
      </rPr>
      <t xml:space="preserve"> and include: Electric and Gas; Sanitation; Fleet; Water Distribution and Waste Water Collection; Treatment Plants; Storm Water;</t>
    </r>
  </si>
  <si>
    <t xml:space="preserve">     Streets, Signs, and Sidewalks; and Other</t>
  </si>
  <si>
    <t>Square Footage - Government -RENEWALS ONLY</t>
  </si>
  <si>
    <t>Square Footage
Estimate **</t>
  </si>
  <si>
    <t>MaintenanceEdge</t>
  </si>
  <si>
    <t>InventoryEdge</t>
  </si>
  <si>
    <t>Rules:</t>
  </si>
  <si>
    <t>Acres for Parks are calculated by 1 Acre = 1,000 sq ft.</t>
  </si>
  <si>
    <t>Government Price Book | Work &amp; Asset (Other)</t>
  </si>
  <si>
    <t xml:space="preserve"> </t>
  </si>
  <si>
    <r>
      <t xml:space="preserve">Asset Essentials </t>
    </r>
    <r>
      <rPr>
        <b/>
        <vertAlign val="superscript"/>
        <sz val="8"/>
        <color rgb="FFFFFFFF"/>
        <rFont val="Arial"/>
        <family val="2"/>
      </rPr>
      <t>(1)</t>
    </r>
  </si>
  <si>
    <t>AE Mapping</t>
  </si>
  <si>
    <t>Safety</t>
  </si>
  <si>
    <t>Basic Multi-Site</t>
  </si>
  <si>
    <t>AE Capital Forecast</t>
  </si>
  <si>
    <t>Aess</t>
  </si>
  <si>
    <t>AEss-Pro</t>
  </si>
  <si>
    <t>Aess-Map</t>
  </si>
  <si>
    <t>AEss-Safety</t>
  </si>
  <si>
    <t>(per Site)</t>
  </si>
  <si>
    <t>AEssEnt</t>
  </si>
  <si>
    <t>AEss-BMS</t>
  </si>
  <si>
    <t>100+ Users</t>
  </si>
  <si>
    <t>(1) Workflow modules and Asset Essentials Inventory included in base solution</t>
  </si>
  <si>
    <t>Population - Municipalities and Cities; Counties</t>
  </si>
  <si>
    <t>Base                           EEEM4</t>
  </si>
  <si>
    <t>1 Additional Site - Annual (EEEM41Add)</t>
  </si>
  <si>
    <t>Pack of 10 Additional Sites - Annual (EEEM4Pack10Add)</t>
  </si>
  <si>
    <t>Te-Incident</t>
  </si>
  <si>
    <t>ITD</t>
  </si>
  <si>
    <t>FacilitySchedule Pricing - Total Square Footage of Usable space - Government</t>
  </si>
  <si>
    <t>Price Book Name</t>
  </si>
  <si>
    <t>FacilitySchedule</t>
  </si>
  <si>
    <t>FacS 01</t>
  </si>
  <si>
    <t>FacS 02</t>
  </si>
  <si>
    <t>FacS 03</t>
  </si>
  <si>
    <t>FacS 04</t>
  </si>
  <si>
    <t>FacS 05</t>
  </si>
  <si>
    <t>FacS 06</t>
  </si>
  <si>
    <t>FacS 07</t>
  </si>
  <si>
    <t>FacS 08</t>
  </si>
  <si>
    <t>FacS 09</t>
  </si>
  <si>
    <t>FacS 10</t>
  </si>
  <si>
    <t>FacS 11</t>
  </si>
  <si>
    <t>FacS 12</t>
  </si>
  <si>
    <t>FacS 13</t>
  </si>
  <si>
    <t>FacS 14</t>
  </si>
  <si>
    <t>FacS 15</t>
  </si>
  <si>
    <t>FacS 16</t>
  </si>
  <si>
    <t>FacS 17</t>
  </si>
  <si>
    <t>FacS 18</t>
  </si>
  <si>
    <t>FacS 19</t>
  </si>
  <si>
    <t>FacS 20</t>
  </si>
  <si>
    <t>FacS 21</t>
  </si>
  <si>
    <t>FacS 22</t>
  </si>
  <si>
    <t>FacS 23</t>
  </si>
  <si>
    <t>FacS 24</t>
  </si>
  <si>
    <t>FacS 25</t>
  </si>
  <si>
    <t>Any location that does not have square footage is counted as 5,000 sq ft per location</t>
  </si>
  <si>
    <t>Government Price Book | Energy</t>
  </si>
  <si>
    <t>Energy Manager | Base Solution &amp; Add-Ons</t>
  </si>
  <si>
    <t>Base</t>
  </si>
  <si>
    <t>Dashboard</t>
  </si>
  <si>
    <t>ENMGR-PDB</t>
  </si>
  <si>
    <r>
      <t xml:space="preserve">Active Accounts </t>
    </r>
    <r>
      <rPr>
        <b/>
        <u val="singleAccounting"/>
        <vertAlign val="superscript"/>
        <sz val="8"/>
        <color rgb="FFFFFFFF"/>
        <rFont val="Arial"/>
        <family val="2"/>
      </rPr>
      <t>(1)</t>
    </r>
  </si>
  <si>
    <t>ENMGR</t>
  </si>
  <si>
    <r>
      <t xml:space="preserve">Public Dashboard </t>
    </r>
    <r>
      <rPr>
        <b/>
        <vertAlign val="superscript"/>
        <sz val="8"/>
        <color rgb="FFFFFFFF"/>
        <rFont val="Arial"/>
        <family val="2"/>
      </rPr>
      <t>(2)</t>
    </r>
  </si>
  <si>
    <t>&gt; 2,000</t>
  </si>
  <si>
    <t>(1) 1 Account = 1 Utility Bill or 1 Sub-Meter or 1 Virtual Meter</t>
  </si>
  <si>
    <t>(2) Public Dashboards are only available with UBPM or Self Perform Energy Manager, not with UBP</t>
  </si>
  <si>
    <t>(3) IDR Ongoing Management Service fees range from $10 - $40 per meter monthly; prices will be catagorized by utility provider and price varies depending on how the utility or</t>
  </si>
  <si>
    <t xml:space="preserve">    client smart meter provides the interval data</t>
  </si>
  <si>
    <t>Facility</t>
  </si>
  <si>
    <t>Energ Manager - Core  ENMGR-STD</t>
  </si>
  <si>
    <t>Energy Mananger Professional ENMGR-Pro</t>
  </si>
  <si>
    <t>Public Billboard
ENMGR-PBB</t>
  </si>
  <si>
    <t xml:space="preserve"> Energy Manager Professional - Migration ENMGR-UTTX</t>
  </si>
  <si>
    <t>Utility Bill Population 
(by Account)</t>
  </si>
  <si>
    <t>Interval Data Recording
(by meter)</t>
  </si>
  <si>
    <t>ENMGR-UBP-NPK12</t>
  </si>
  <si>
    <t>ENMGR-UBPM-NPK12</t>
  </si>
  <si>
    <t>ENMGR-UBP-UTTX</t>
  </si>
  <si>
    <t>ENMGR-IDROM</t>
  </si>
  <si>
    <r>
      <t xml:space="preserve">Active Accounts </t>
    </r>
    <r>
      <rPr>
        <b/>
        <u val="singleAccounting"/>
        <vertAlign val="superscript"/>
        <sz val="14"/>
        <color rgb="FFFFFFFF"/>
        <rFont val="Calibri"/>
        <family val="2"/>
        <scheme val="minor"/>
      </rPr>
      <t>(1)</t>
    </r>
  </si>
  <si>
    <t>Utility Bill Population - UBP</t>
  </si>
  <si>
    <t>Utility Bill Population 
&amp; Management - UBPM</t>
  </si>
  <si>
    <t xml:space="preserve">Interval Data Recording Ongoing Management </t>
  </si>
  <si>
    <t>&gt; 1,000</t>
  </si>
  <si>
    <t xml:space="preserve">(1) 1 Account = 1 Utility Bill </t>
  </si>
  <si>
    <t>Energy Manager | One-Time Services</t>
  </si>
  <si>
    <t>ENMGR-CAS</t>
  </si>
  <si>
    <t>ENMGR-UBIS</t>
  </si>
  <si>
    <t>ENMGR-HUBP</t>
  </si>
  <si>
    <t>ENMGR-ESTAR</t>
  </si>
  <si>
    <t>Cost</t>
  </si>
  <si>
    <t>Utility Bill</t>
  </si>
  <si>
    <t>Historical Utility Bill</t>
  </si>
  <si>
    <t>Avoidance Setup</t>
  </si>
  <si>
    <t>Import Setup</t>
  </si>
  <si>
    <r>
      <t xml:space="preserve">Population - HUBP </t>
    </r>
    <r>
      <rPr>
        <b/>
        <vertAlign val="superscript"/>
        <sz val="14"/>
        <color rgb="FFFFFFFF"/>
        <rFont val="Calibri"/>
        <family val="2"/>
        <scheme val="minor"/>
      </rPr>
      <t>(3)</t>
    </r>
  </si>
  <si>
    <t>(per Facility)</t>
  </si>
  <si>
    <t>(per File)</t>
  </si>
  <si>
    <t>One-Time Services</t>
  </si>
  <si>
    <t>(3) Streetlight Accounts cannot be combined for pricing for Historical Bill Entry or Bill Processing (Setup &amp; Annual); Streetlight Accounts can be combined for pricing for</t>
  </si>
  <si>
    <t xml:space="preserve">     EM Self Service customers as 1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</si>
</sst>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0_);\(#,##0\);@_)"/>
    <numFmt numFmtId="167" formatCode="_(* #,##0_);_(* \(#,##0\);_(* &quot;-&quot;??_);_(@_)"/>
    <numFmt numFmtId="168" formatCode="0.0%_);\(0.0%\);@_)"/>
    <numFmt numFmtId="169" formatCode="&quot;$&quot;#,##0.00"/>
    <numFmt numFmtId="170" formatCode="_(* #,##0.0000_);_(* \(#,##0.0000\);_(* &quot;-&quot;??_);_(@_)"/>
    <numFmt numFmtId="171" formatCode="#,##0.0000_);\(#,##0.0000\);@_)"/>
  </numFmts>
  <fonts count="102">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font>
    <font>
      <u val="singleAccounting"/>
      <sz val="8"/>
      <name val="Arial"/>
      <family val="2"/>
    </font>
    <font>
      <sz val="8"/>
      <name val="Arial"/>
      <family val="2"/>
    </font>
    <font>
      <i/>
      <sz val="8"/>
      <name val="Arial"/>
      <family val="2"/>
    </font>
    <font>
      <b/>
      <sz val="8"/>
      <color rgb="FFFFFFFF"/>
      <name val="Arial"/>
      <family val="2"/>
    </font>
    <font>
      <b/>
      <u val="singleAccounting"/>
      <sz val="8"/>
      <color rgb="FFFFFFFF"/>
      <name val="Arial"/>
      <family val="2"/>
    </font>
    <font>
      <b/>
      <sz val="14"/>
      <color theme="8"/>
      <name val="Arial"/>
      <family val="2"/>
    </font>
    <font>
      <b/>
      <sz val="12"/>
      <color theme="8"/>
      <name val="Arial"/>
      <family val="2"/>
    </font>
    <font>
      <b/>
      <vertAlign val="superscript"/>
      <sz val="8"/>
      <color rgb="FFFFFFFF"/>
      <name val="Arial"/>
      <family val="2"/>
    </font>
    <font>
      <i/>
      <u/>
      <sz val="8"/>
      <name val="Arial"/>
      <family val="2"/>
    </font>
    <font>
      <b/>
      <u val="singleAccounting"/>
      <sz val="10"/>
      <color rgb="FFFFFFFF"/>
      <name val="Arial"/>
      <family val="2"/>
    </font>
    <font>
      <b/>
      <sz val="10"/>
      <color rgb="FFFFFFFF"/>
      <name val="Arial"/>
      <family val="2"/>
    </font>
    <font>
      <sz val="9"/>
      <color theme="1"/>
      <name val="Arial"/>
      <family val="2"/>
    </font>
    <font>
      <b/>
      <sz val="9"/>
      <color rgb="FFFFFFFF"/>
      <name val="Arial"/>
      <family val="2"/>
    </font>
    <font>
      <b/>
      <u val="singleAccounting"/>
      <sz val="9"/>
      <color rgb="FFFFFFFF"/>
      <name val="Arial"/>
      <family val="2"/>
    </font>
    <font>
      <b/>
      <vertAlign val="superscript"/>
      <sz val="9"/>
      <color rgb="FFFFFFFF"/>
      <name val="Arial"/>
      <family val="2"/>
    </font>
    <font>
      <sz val="9"/>
      <color theme="6" tint="-0.249977111117893"/>
      <name val="Arial"/>
      <family val="2"/>
    </font>
    <font>
      <b/>
      <sz val="9"/>
      <color theme="6" tint="-0.499984740745262"/>
      <name val="Arial"/>
      <family val="2"/>
    </font>
    <font>
      <vertAlign val="superscript"/>
      <sz val="9"/>
      <color theme="1"/>
      <name val="Arial"/>
      <family val="2"/>
    </font>
    <font>
      <i/>
      <sz val="9"/>
      <color theme="1"/>
      <name val="Arial"/>
      <family val="2"/>
    </font>
    <font>
      <b/>
      <sz val="8"/>
      <name val="Arial"/>
      <family val="2"/>
    </font>
    <font>
      <sz val="16"/>
      <color theme="1"/>
      <name val="Calibri"/>
      <family val="2"/>
      <scheme val="minor"/>
    </font>
    <font>
      <b/>
      <u/>
      <sz val="11"/>
      <color theme="1"/>
      <name val="Calibri"/>
      <family val="2"/>
      <scheme val="minor"/>
    </font>
    <font>
      <sz val="12"/>
      <color theme="1"/>
      <name val="Calibri"/>
      <family val="2"/>
      <scheme val="minor"/>
    </font>
    <font>
      <sz val="12"/>
      <name val="Calibri"/>
      <family val="2"/>
      <scheme val="minor"/>
    </font>
    <font>
      <sz val="14"/>
      <name val="Arial"/>
      <family val="2"/>
    </font>
    <font>
      <sz val="10"/>
      <color rgb="FF0066FF"/>
      <name val="Arial"/>
      <family val="2"/>
    </font>
    <font>
      <b/>
      <sz val="14"/>
      <color theme="0"/>
      <name val="Calibri"/>
      <family val="2"/>
      <scheme val="minor"/>
    </font>
    <font>
      <sz val="14"/>
      <color theme="1"/>
      <name val="Calibri"/>
      <family val="2"/>
      <scheme val="minor"/>
    </font>
    <font>
      <sz val="8"/>
      <color theme="1"/>
      <name val="Arial"/>
      <family val="2"/>
    </font>
    <font>
      <sz val="14"/>
      <name val="Calibri"/>
      <family val="2"/>
      <scheme val="minor"/>
    </font>
    <font>
      <b/>
      <sz val="14"/>
      <color rgb="FFFFFFFF"/>
      <name val="Calibri"/>
      <family val="2"/>
      <scheme val="minor"/>
    </font>
    <font>
      <b/>
      <u val="singleAccounting"/>
      <sz val="14"/>
      <color rgb="FFFFFFFF"/>
      <name val="Calibri"/>
      <family val="2"/>
      <scheme val="minor"/>
    </font>
    <font>
      <b/>
      <u val="singleAccounting"/>
      <vertAlign val="superscript"/>
      <sz val="14"/>
      <color rgb="FFFFFFFF"/>
      <name val="Calibri"/>
      <family val="2"/>
      <scheme val="minor"/>
    </font>
    <font>
      <b/>
      <sz val="14"/>
      <color theme="8"/>
      <name val="Calibri"/>
      <family val="2"/>
      <scheme val="minor"/>
    </font>
    <font>
      <i/>
      <sz val="14"/>
      <name val="Calibri"/>
      <family val="2"/>
      <scheme val="minor"/>
    </font>
    <font>
      <i/>
      <sz val="11"/>
      <name val="Arial"/>
      <family val="2"/>
    </font>
    <font>
      <sz val="11"/>
      <color theme="1"/>
      <name val="Arial"/>
      <family val="2"/>
    </font>
    <font>
      <b/>
      <vertAlign val="superscript"/>
      <sz val="14"/>
      <color rgb="FFFFFFFF"/>
      <name val="Calibri"/>
      <family val="2"/>
      <scheme val="minor"/>
    </font>
    <font>
      <b/>
      <u val="singleAccounting"/>
      <vertAlign val="superscript"/>
      <sz val="8"/>
      <color rgb="FFFFFFFF"/>
      <name val="Arial"/>
      <family val="2"/>
    </font>
    <font>
      <sz val="12"/>
      <name val="Arial"/>
      <family val="2"/>
    </font>
    <font>
      <sz val="9"/>
      <name val="Arial"/>
      <family val="2"/>
    </font>
    <font>
      <sz val="10"/>
      <name val="Arial"/>
      <family val="2"/>
    </font>
    <font>
      <sz val="10"/>
      <color rgb="FF000000"/>
      <name val="Arial"/>
      <family val="2"/>
    </font>
    <font>
      <b/>
      <i/>
      <sz val="10"/>
      <color rgb="FFC00000"/>
      <name val="Arial"/>
      <family val="2"/>
    </font>
    <font>
      <i/>
      <sz val="10"/>
      <name val="Arial"/>
      <family val="2"/>
    </font>
    <font>
      <sz val="10"/>
      <name val="Arial"/>
      <family val="2"/>
    </font>
    <font>
      <sz val="14"/>
      <color theme="0"/>
      <name val="Calibri"/>
      <family val="2"/>
      <scheme val="minor"/>
    </font>
    <font>
      <b/>
      <u/>
      <sz val="14"/>
      <color theme="0"/>
      <name val="Calibri"/>
      <family val="2"/>
      <scheme val="minor"/>
    </font>
    <font>
      <u/>
      <sz val="14"/>
      <color theme="0"/>
      <name val="Calibri"/>
      <family val="2"/>
      <scheme val="minor"/>
    </font>
    <font>
      <b/>
      <i/>
      <sz val="14"/>
      <color rgb="FFC00000"/>
      <name val="Calibri"/>
      <family val="2"/>
      <scheme val="minor"/>
    </font>
    <font>
      <b/>
      <sz val="10"/>
      <name val="Arial"/>
      <family val="2"/>
    </font>
    <font>
      <i/>
      <sz val="14"/>
      <color theme="1"/>
      <name val="Calibri"/>
      <family val="2"/>
      <scheme val="minor"/>
    </font>
    <font>
      <b/>
      <sz val="20"/>
      <name val="Arial"/>
      <family val="2"/>
    </font>
    <font>
      <b/>
      <sz val="12"/>
      <name val="Arial"/>
      <family val="2"/>
    </font>
    <font>
      <b/>
      <sz val="10"/>
      <color theme="0"/>
      <name val="Arial"/>
      <family val="2"/>
    </font>
    <font>
      <u val="singleAccounting"/>
      <sz val="10"/>
      <name val="Arial"/>
      <family val="2"/>
    </font>
    <font>
      <b/>
      <sz val="10"/>
      <color rgb="FF00B0F0"/>
      <name val="Arial"/>
      <family val="2"/>
    </font>
    <font>
      <b/>
      <u/>
      <sz val="10"/>
      <color rgb="FFFFFFFF"/>
      <name val="Arial"/>
      <family val="2"/>
    </font>
    <font>
      <b/>
      <sz val="10"/>
      <color theme="8"/>
      <name val="Arial"/>
      <family val="2"/>
    </font>
    <font>
      <b/>
      <sz val="12"/>
      <color theme="0"/>
      <name val="Arial"/>
      <family val="2"/>
    </font>
    <font>
      <sz val="12"/>
      <color theme="0"/>
      <name val="Arial"/>
      <family val="2"/>
    </font>
    <font>
      <u val="singleAccounting"/>
      <sz val="12"/>
      <color theme="0"/>
      <name val="Arial"/>
      <family val="2"/>
    </font>
    <font>
      <u val="singleAccounting"/>
      <sz val="12"/>
      <name val="Arial"/>
      <family val="2"/>
    </font>
    <font>
      <b/>
      <sz val="10"/>
      <color theme="8"/>
      <name val="Calibri"/>
      <family val="2"/>
      <scheme val="minor"/>
    </font>
    <font>
      <sz val="10"/>
      <name val="Calibri"/>
      <family val="2"/>
      <scheme val="minor"/>
    </font>
    <font>
      <u val="singleAccounting"/>
      <sz val="10"/>
      <name val="Calibri"/>
      <family val="2"/>
      <scheme val="minor"/>
    </font>
    <font>
      <b/>
      <sz val="10"/>
      <color theme="0"/>
      <name val="Calibri"/>
      <family val="2"/>
      <scheme val="minor"/>
    </font>
    <font>
      <sz val="10"/>
      <color theme="0"/>
      <name val="Calibri"/>
      <family val="2"/>
      <scheme val="minor"/>
    </font>
    <font>
      <b/>
      <sz val="10"/>
      <color rgb="FFFFFFFF"/>
      <name val="Calibri"/>
      <family val="2"/>
      <scheme val="minor"/>
    </font>
    <font>
      <i/>
      <sz val="10"/>
      <name val="Calibri"/>
      <family val="2"/>
      <scheme val="minor"/>
    </font>
    <font>
      <b/>
      <sz val="12"/>
      <color theme="8"/>
      <name val="Calibri"/>
      <family val="2"/>
      <scheme val="minor"/>
    </font>
    <font>
      <sz val="10"/>
      <color theme="1"/>
      <name val="Calibri"/>
      <family val="2"/>
      <scheme val="minor"/>
    </font>
    <font>
      <i/>
      <sz val="10"/>
      <color theme="1"/>
      <name val="Calibri"/>
      <family val="2"/>
      <scheme val="minor"/>
    </font>
    <font>
      <b/>
      <vertAlign val="superscript"/>
      <sz val="10"/>
      <color rgb="FFFFFFFF"/>
      <name val="Arial"/>
      <family val="2"/>
    </font>
    <font>
      <b/>
      <i/>
      <sz val="10"/>
      <color rgb="FFFFFFFF"/>
      <name val="Arial"/>
      <family val="2"/>
    </font>
    <font>
      <b/>
      <sz val="10"/>
      <color rgb="FFC00000"/>
      <name val="Arial"/>
      <family val="2"/>
    </font>
    <font>
      <sz val="10"/>
      <color rgb="FF3333CC"/>
      <name val="Arial"/>
      <family val="2"/>
    </font>
    <font>
      <b/>
      <i/>
      <sz val="10"/>
      <color theme="0" tint="-4.9989318521683403E-2"/>
      <name val="Arial"/>
      <family val="2"/>
    </font>
    <font>
      <i/>
      <sz val="10"/>
      <color theme="0" tint="-4.9989318521683403E-2"/>
      <name val="Arial"/>
      <family val="2"/>
    </font>
    <font>
      <b/>
      <i/>
      <sz val="10"/>
      <name val="Arial"/>
      <family val="2"/>
    </font>
    <font>
      <b/>
      <sz val="18"/>
      <color theme="8"/>
      <name val="Arial"/>
      <family val="2"/>
    </font>
    <font>
      <b/>
      <u val="singleAccounting"/>
      <sz val="10"/>
      <color rgb="FFFF0000"/>
      <name val="Arial"/>
      <family val="2"/>
    </font>
    <font>
      <b/>
      <u val="singleAccounting"/>
      <sz val="10"/>
      <color theme="0"/>
      <name val="Arial"/>
      <family val="2"/>
    </font>
    <font>
      <b/>
      <vertAlign val="superscript"/>
      <sz val="10"/>
      <color theme="0"/>
      <name val="Arial"/>
      <family val="2"/>
    </font>
  </fonts>
  <fills count="27">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1" tint="0.34998626667073579"/>
        <bgColor indexed="64"/>
      </patternFill>
    </fill>
    <fill>
      <patternFill patternType="solid">
        <fgColor rgb="FF6699FF"/>
        <bgColor indexed="64"/>
      </patternFill>
    </fill>
    <fill>
      <patternFill patternType="solid">
        <fgColor rgb="FFB794B5"/>
        <bgColor indexed="64"/>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0"/>
        <bgColor theme="0" tint="-0.14999847407452621"/>
      </patternFill>
    </fill>
    <fill>
      <patternFill patternType="solid">
        <fgColor rgb="FF00B0F0"/>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rgb="FF0070C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2F2F2"/>
        <bgColor rgb="FF000000"/>
      </patternFill>
    </fill>
    <fill>
      <patternFill patternType="solid">
        <fgColor rgb="FFF2F2F2"/>
        <bgColor indexed="64"/>
      </patternFill>
    </fill>
    <fill>
      <patternFill patternType="solid">
        <fgColor rgb="FF53585F"/>
        <bgColor indexed="64"/>
      </patternFill>
    </fill>
    <fill>
      <patternFill patternType="solid">
        <fgColor theme="5" tint="0.79998168889431442"/>
        <bgColor indexed="64"/>
      </patternFill>
    </fill>
    <fill>
      <patternFill patternType="solid">
        <fgColor theme="5" tint="0.59999389629810485"/>
        <bgColor indexed="64"/>
      </patternFill>
    </fill>
  </fills>
  <borders count="50">
    <border>
      <left/>
      <right/>
      <top/>
      <bottom/>
      <diagonal/>
    </border>
    <border>
      <left/>
      <right/>
      <top/>
      <bottom style="medium">
        <color theme="8"/>
      </bottom>
      <diagonal/>
    </border>
    <border>
      <left/>
      <right/>
      <top style="thin">
        <color theme="3"/>
      </top>
      <bottom/>
      <diagonal/>
    </border>
    <border>
      <left/>
      <right/>
      <top/>
      <bottom style="medium">
        <color theme="6" tint="-0.499984740745262"/>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thin">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top/>
      <bottom style="thin">
        <color auto="1"/>
      </bottom>
      <diagonal/>
    </border>
    <border>
      <left/>
      <right style="thin">
        <color auto="1"/>
      </right>
      <top style="thin">
        <color auto="1"/>
      </top>
      <bottom style="medium">
        <color auto="1"/>
      </bottom>
      <diagonal/>
    </border>
    <border>
      <left style="thin">
        <color indexed="64"/>
      </left>
      <right style="medium">
        <color indexed="64"/>
      </right>
      <top style="thin">
        <color indexed="64"/>
      </top>
      <bottom/>
      <diagonal/>
    </border>
    <border>
      <left style="thin">
        <color indexed="64"/>
      </left>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theme="8"/>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theme="0"/>
      </bottom>
      <diagonal/>
    </border>
  </borders>
  <cellStyleXfs count="44">
    <xf numFmtId="0" fontId="0" fillId="0" borderId="0"/>
    <xf numFmtId="0" fontId="16" fillId="0" borderId="0"/>
    <xf numFmtId="0" fontId="16" fillId="0" borderId="0"/>
    <xf numFmtId="0" fontId="17" fillId="0" borderId="0"/>
    <xf numFmtId="0" fontId="16" fillId="0" borderId="0"/>
    <xf numFmtId="0" fontId="16" fillId="0" borderId="0"/>
    <xf numFmtId="0" fontId="15" fillId="0" borderId="0"/>
    <xf numFmtId="0" fontId="14" fillId="0" borderId="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0" fontId="11" fillId="0" borderId="0"/>
    <xf numFmtId="44"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xf numFmtId="44" fontId="15" fillId="0" borderId="0" applyFont="0" applyFill="0" applyBorder="0" applyAlignment="0" applyProtection="0"/>
    <xf numFmtId="0" fontId="8" fillId="0" borderId="0"/>
    <xf numFmtId="0" fontId="7" fillId="0" borderId="0"/>
    <xf numFmtId="44" fontId="7"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43" fontId="59" fillId="0" borderId="0" applyFont="0" applyFill="0" applyBorder="0" applyAlignment="0" applyProtection="0"/>
    <xf numFmtId="9" fontId="63" fillId="0" borderId="0" applyFont="0" applyFill="0" applyBorder="0" applyAlignment="0" applyProtection="0"/>
    <xf numFmtId="0" fontId="6" fillId="0" borderId="0"/>
    <xf numFmtId="0" fontId="5" fillId="0" borderId="0"/>
    <xf numFmtId="43" fontId="6" fillId="0" borderId="0" applyFont="0" applyFill="0" applyBorder="0" applyAlignment="0" applyProtection="0"/>
    <xf numFmtId="0" fontId="4" fillId="0" borderId="0"/>
    <xf numFmtId="0" fontId="3" fillId="0" borderId="0"/>
    <xf numFmtId="44" fontId="3"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2" fillId="0" borderId="0"/>
    <xf numFmtId="44" fontId="2" fillId="0" borderId="0" applyFont="0" applyFill="0" applyBorder="0" applyAlignment="0" applyProtection="0"/>
  </cellStyleXfs>
  <cellXfs count="588">
    <xf numFmtId="0" fontId="0" fillId="0" borderId="0" xfId="0"/>
    <xf numFmtId="0" fontId="19" fillId="0" borderId="0" xfId="0" applyFont="1"/>
    <xf numFmtId="0" fontId="19" fillId="0" borderId="0" xfId="0" applyFont="1" applyAlignment="1">
      <alignment horizontal="center"/>
    </xf>
    <xf numFmtId="166" fontId="19" fillId="0" borderId="0" xfId="0" applyNumberFormat="1" applyFont="1"/>
    <xf numFmtId="167" fontId="19" fillId="0" borderId="0" xfId="0" applyNumberFormat="1" applyFont="1"/>
    <xf numFmtId="0" fontId="19" fillId="0" borderId="0" xfId="0" applyFont="1" applyAlignment="1">
      <alignment horizontal="right"/>
    </xf>
    <xf numFmtId="0" fontId="19" fillId="0" borderId="0" xfId="0" quotePrefix="1" applyFont="1" applyAlignment="1">
      <alignment horizontal="right"/>
    </xf>
    <xf numFmtId="0" fontId="21" fillId="2" borderId="0" xfId="0" applyFont="1" applyFill="1"/>
    <xf numFmtId="0" fontId="22" fillId="2" borderId="0" xfId="0" applyFont="1" applyFill="1" applyAlignment="1">
      <alignment horizontal="centerContinuous"/>
    </xf>
    <xf numFmtId="166" fontId="19" fillId="0" borderId="0" xfId="0" quotePrefix="1" applyNumberFormat="1" applyFont="1" applyAlignment="1">
      <alignment horizontal="right"/>
    </xf>
    <xf numFmtId="0" fontId="23" fillId="0" borderId="0" xfId="0" applyFont="1"/>
    <xf numFmtId="0" fontId="19" fillId="0" borderId="1" xfId="0" applyFont="1" applyBorder="1"/>
    <xf numFmtId="0" fontId="24" fillId="0" borderId="1" xfId="0" applyFont="1" applyBorder="1"/>
    <xf numFmtId="0" fontId="21" fillId="0" borderId="0" xfId="0" applyFont="1"/>
    <xf numFmtId="166" fontId="20" fillId="0" borderId="0" xfId="0" applyNumberFormat="1" applyFont="1" applyAlignment="1">
      <alignment horizontal="right"/>
    </xf>
    <xf numFmtId="166" fontId="19" fillId="0" borderId="0" xfId="0" applyNumberFormat="1" applyFont="1" applyAlignment="1">
      <alignment horizontal="right"/>
    </xf>
    <xf numFmtId="0" fontId="21" fillId="2" borderId="0" xfId="0" applyFont="1" applyFill="1" applyAlignment="1">
      <alignment horizontal="centerContinuous"/>
    </xf>
    <xf numFmtId="0" fontId="20" fillId="0" borderId="0" xfId="0" applyFont="1"/>
    <xf numFmtId="165" fontId="19" fillId="0" borderId="0" xfId="0" applyNumberFormat="1" applyFont="1"/>
    <xf numFmtId="0" fontId="19" fillId="0" borderId="0" xfId="6" applyFont="1"/>
    <xf numFmtId="167" fontId="19" fillId="0" borderId="0" xfId="6" applyNumberFormat="1" applyFont="1"/>
    <xf numFmtId="0" fontId="19" fillId="0" borderId="0" xfId="6" applyFont="1" applyAlignment="1">
      <alignment horizontal="right"/>
    </xf>
    <xf numFmtId="166" fontId="19" fillId="0" borderId="0" xfId="6" applyNumberFormat="1" applyFont="1"/>
    <xf numFmtId="165" fontId="19" fillId="0" borderId="0" xfId="6" applyNumberFormat="1" applyFont="1"/>
    <xf numFmtId="0" fontId="15" fillId="0" borderId="0" xfId="6"/>
    <xf numFmtId="0" fontId="19" fillId="0" borderId="1" xfId="6" applyFont="1" applyBorder="1"/>
    <xf numFmtId="0" fontId="24" fillId="0" borderId="1" xfId="6" applyFont="1" applyBorder="1"/>
    <xf numFmtId="0" fontId="19" fillId="0" borderId="0" xfId="6" applyFont="1" applyAlignment="1">
      <alignment horizontal="center"/>
    </xf>
    <xf numFmtId="0" fontId="21" fillId="2" borderId="0" xfId="6" applyFont="1" applyFill="1" applyAlignment="1">
      <alignment horizontal="center"/>
    </xf>
    <xf numFmtId="0" fontId="21" fillId="0" borderId="0" xfId="6" applyFont="1"/>
    <xf numFmtId="0" fontId="22" fillId="2" borderId="0" xfId="6" applyFont="1" applyFill="1" applyAlignment="1">
      <alignment horizontal="centerContinuous"/>
    </xf>
    <xf numFmtId="0" fontId="18" fillId="0" borderId="0" xfId="6" applyFont="1" applyAlignment="1">
      <alignment horizontal="centerContinuous"/>
    </xf>
    <xf numFmtId="0" fontId="23" fillId="0" borderId="0" xfId="6" applyFont="1"/>
    <xf numFmtId="167" fontId="20" fillId="0" borderId="0" xfId="0" applyNumberFormat="1" applyFont="1" applyAlignment="1">
      <alignment horizontal="right"/>
    </xf>
    <xf numFmtId="0" fontId="19" fillId="0" borderId="2" xfId="0" applyFont="1" applyBorder="1"/>
    <xf numFmtId="0" fontId="21" fillId="2" borderId="0" xfId="6" applyFont="1" applyFill="1" applyAlignment="1">
      <alignment horizontal="centerContinuous"/>
    </xf>
    <xf numFmtId="0" fontId="19" fillId="0" borderId="2" xfId="6" applyFont="1" applyBorder="1"/>
    <xf numFmtId="0" fontId="20" fillId="0" borderId="0" xfId="6" applyFont="1"/>
    <xf numFmtId="165" fontId="20" fillId="0" borderId="0" xfId="0" applyNumberFormat="1" applyFont="1" applyAlignment="1">
      <alignment horizontal="right"/>
    </xf>
    <xf numFmtId="0" fontId="15" fillId="0" borderId="0" xfId="0" applyFont="1"/>
    <xf numFmtId="0" fontId="29" fillId="0" borderId="0" xfId="10" applyFont="1"/>
    <xf numFmtId="0" fontId="29" fillId="0" borderId="0" xfId="10" applyFont="1" applyAlignment="1">
      <alignment vertical="center"/>
    </xf>
    <xf numFmtId="0" fontId="30" fillId="2" borderId="0" xfId="10" applyFont="1" applyFill="1" applyAlignment="1">
      <alignment vertical="center"/>
    </xf>
    <xf numFmtId="0" fontId="31" fillId="2" borderId="0" xfId="10" applyFont="1" applyFill="1" applyAlignment="1">
      <alignment horizontal="centerContinuous" vertical="center"/>
    </xf>
    <xf numFmtId="0" fontId="30" fillId="2" borderId="0" xfId="10" applyFont="1" applyFill="1" applyAlignment="1">
      <alignment horizontal="center" vertical="center"/>
    </xf>
    <xf numFmtId="0" fontId="29" fillId="0" borderId="0" xfId="10" applyFont="1" applyAlignment="1">
      <alignment vertical="center" wrapText="1"/>
    </xf>
    <xf numFmtId="0" fontId="33" fillId="0" borderId="3" xfId="10" applyFont="1" applyBorder="1" applyAlignment="1">
      <alignment vertical="center"/>
    </xf>
    <xf numFmtId="0" fontId="34" fillId="0" borderId="3" xfId="10" applyFont="1" applyBorder="1" applyAlignment="1">
      <alignment vertical="center"/>
    </xf>
    <xf numFmtId="0" fontId="29" fillId="0" borderId="0" xfId="10" applyFont="1" applyAlignment="1">
      <alignment horizontal="center" vertical="center"/>
    </xf>
    <xf numFmtId="6" fontId="29" fillId="0" borderId="0" xfId="10" applyNumberFormat="1" applyFont="1" applyAlignment="1">
      <alignment horizontal="center" vertical="center"/>
    </xf>
    <xf numFmtId="0" fontId="29" fillId="0" borderId="0" xfId="10" applyFont="1" applyAlignment="1">
      <alignment horizontal="center" vertical="center" wrapText="1"/>
    </xf>
    <xf numFmtId="0" fontId="36" fillId="0" borderId="0" xfId="10" applyFont="1" applyAlignment="1">
      <alignment vertical="center"/>
    </xf>
    <xf numFmtId="0" fontId="29" fillId="0" borderId="2" xfId="10" applyFont="1" applyBorder="1" applyAlignment="1">
      <alignment vertical="center"/>
    </xf>
    <xf numFmtId="0" fontId="29" fillId="3" borderId="0" xfId="10" applyFont="1" applyFill="1" applyAlignment="1">
      <alignment horizontal="center" vertical="center"/>
    </xf>
    <xf numFmtId="0" fontId="29" fillId="3" borderId="0" xfId="10" applyFont="1" applyFill="1" applyAlignment="1">
      <alignment horizontal="center" vertical="center" wrapText="1"/>
    </xf>
    <xf numFmtId="0" fontId="29" fillId="3" borderId="0" xfId="10" applyFont="1" applyFill="1" applyAlignment="1">
      <alignment vertical="center" wrapText="1"/>
    </xf>
    <xf numFmtId="0" fontId="29" fillId="3" borderId="0" xfId="10" applyFont="1" applyFill="1" applyAlignment="1">
      <alignment vertical="center"/>
    </xf>
    <xf numFmtId="6" fontId="29" fillId="3" borderId="0" xfId="10" applyNumberFormat="1" applyFont="1" applyFill="1" applyAlignment="1">
      <alignment horizontal="center" vertical="center"/>
    </xf>
    <xf numFmtId="0" fontId="10" fillId="0" borderId="0" xfId="17"/>
    <xf numFmtId="0" fontId="10" fillId="7" borderId="7" xfId="17" applyFill="1" applyBorder="1" applyAlignment="1">
      <alignment horizontal="center" vertical="center"/>
    </xf>
    <xf numFmtId="0" fontId="15" fillId="4" borderId="19" xfId="17" applyFont="1" applyFill="1" applyBorder="1" applyAlignment="1">
      <alignment horizontal="center" vertical="center"/>
    </xf>
    <xf numFmtId="0" fontId="10" fillId="7" borderId="7" xfId="17" applyFill="1" applyBorder="1" applyAlignment="1">
      <alignment horizontal="center" vertical="center" wrapText="1"/>
    </xf>
    <xf numFmtId="0" fontId="15" fillId="5" borderId="21" xfId="17" applyFont="1" applyFill="1" applyBorder="1" applyAlignment="1">
      <alignment horizontal="center" vertical="center" wrapText="1"/>
    </xf>
    <xf numFmtId="0" fontId="15" fillId="4" borderId="21" xfId="17" applyFont="1" applyFill="1" applyBorder="1" applyAlignment="1">
      <alignment horizontal="center" vertical="center" wrapText="1"/>
    </xf>
    <xf numFmtId="0" fontId="10" fillId="8" borderId="22" xfId="17" applyFill="1" applyBorder="1" applyAlignment="1">
      <alignment horizontal="center" vertical="center" wrapText="1"/>
    </xf>
    <xf numFmtId="37" fontId="0" fillId="0" borderId="23" xfId="18" applyNumberFormat="1" applyFont="1" applyFill="1" applyBorder="1" applyAlignment="1">
      <alignment horizontal="center" vertical="center"/>
    </xf>
    <xf numFmtId="37" fontId="0" fillId="0" borderId="8" xfId="18" applyNumberFormat="1" applyFont="1" applyFill="1" applyBorder="1" applyAlignment="1">
      <alignment horizontal="center" vertical="center"/>
    </xf>
    <xf numFmtId="37" fontId="0" fillId="0" borderId="24" xfId="18" applyNumberFormat="1" applyFont="1" applyFill="1" applyBorder="1" applyAlignment="1">
      <alignment horizontal="center" vertical="center"/>
    </xf>
    <xf numFmtId="37" fontId="0" fillId="9" borderId="25" xfId="18" applyNumberFormat="1" applyFont="1" applyFill="1" applyBorder="1" applyAlignment="1">
      <alignment horizontal="center" vertical="center"/>
    </xf>
    <xf numFmtId="37" fontId="0" fillId="9" borderId="7" xfId="18" applyNumberFormat="1" applyFont="1" applyFill="1" applyBorder="1" applyAlignment="1">
      <alignment horizontal="center" vertical="center"/>
    </xf>
    <xf numFmtId="37" fontId="0" fillId="9" borderId="26" xfId="18" applyNumberFormat="1" applyFont="1" applyFill="1" applyBorder="1" applyAlignment="1">
      <alignment horizontal="center" vertical="center"/>
    </xf>
    <xf numFmtId="37" fontId="0" fillId="0" borderId="25" xfId="18" applyNumberFormat="1" applyFont="1" applyFill="1" applyBorder="1" applyAlignment="1">
      <alignment horizontal="center" vertical="center"/>
    </xf>
    <xf numFmtId="37" fontId="0" fillId="0" borderId="7" xfId="18" applyNumberFormat="1" applyFont="1" applyFill="1" applyBorder="1" applyAlignment="1">
      <alignment horizontal="center" vertical="center"/>
    </xf>
    <xf numFmtId="37" fontId="0" fillId="0" borderId="26" xfId="18" applyNumberFormat="1" applyFont="1" applyFill="1" applyBorder="1" applyAlignment="1">
      <alignment horizontal="center" vertical="center"/>
    </xf>
    <xf numFmtId="37" fontId="0" fillId="0" borderId="27" xfId="18" applyNumberFormat="1" applyFont="1" applyFill="1" applyBorder="1" applyAlignment="1">
      <alignment horizontal="center" vertical="center"/>
    </xf>
    <xf numFmtId="37" fontId="0" fillId="0" borderId="5" xfId="18" applyNumberFormat="1" applyFont="1" applyFill="1" applyBorder="1" applyAlignment="1">
      <alignment horizontal="center" vertical="center"/>
    </xf>
    <xf numFmtId="37" fontId="0" fillId="0" borderId="28" xfId="18" applyNumberFormat="1" applyFont="1" applyFill="1" applyBorder="1" applyAlignment="1">
      <alignment horizontal="center" vertical="center"/>
    </xf>
    <xf numFmtId="0" fontId="39" fillId="0" borderId="0" xfId="17" applyFont="1" applyAlignment="1">
      <alignment horizontal="left" vertical="center" wrapText="1"/>
    </xf>
    <xf numFmtId="0" fontId="10" fillId="0" borderId="0" xfId="17" applyAlignment="1">
      <alignment horizontal="left" vertical="center" wrapText="1"/>
    </xf>
    <xf numFmtId="0" fontId="10" fillId="7" borderId="20" xfId="17" applyFill="1" applyBorder="1" applyAlignment="1">
      <alignment horizontal="center" vertical="center"/>
    </xf>
    <xf numFmtId="0" fontId="10" fillId="7" borderId="22" xfId="17" applyFill="1" applyBorder="1" applyAlignment="1">
      <alignment horizontal="center" vertical="center" wrapText="1"/>
    </xf>
    <xf numFmtId="0" fontId="40" fillId="0" borderId="0" xfId="17" applyFont="1"/>
    <xf numFmtId="0" fontId="41" fillId="0" borderId="16" xfId="17" applyFont="1" applyBorder="1" applyAlignment="1">
      <alignment horizontal="center" vertical="center" wrapText="1"/>
    </xf>
    <xf numFmtId="0" fontId="41" fillId="0" borderId="18" xfId="17" applyFont="1" applyBorder="1" applyAlignment="1">
      <alignment horizontal="center" vertical="center" wrapText="1"/>
    </xf>
    <xf numFmtId="0" fontId="41" fillId="0" borderId="15" xfId="17" applyFont="1" applyBorder="1" applyAlignment="1">
      <alignment horizontal="center" vertical="center" wrapText="1"/>
    </xf>
    <xf numFmtId="0" fontId="41" fillId="0" borderId="14" xfId="17" applyFont="1" applyBorder="1" applyAlignment="1">
      <alignment horizontal="center" vertical="center" wrapText="1"/>
    </xf>
    <xf numFmtId="0" fontId="41" fillId="0" borderId="0" xfId="17" applyFont="1" applyAlignment="1">
      <alignment horizontal="center" vertical="center" wrapText="1"/>
    </xf>
    <xf numFmtId="0" fontId="41" fillId="0" borderId="13" xfId="17" applyFont="1" applyBorder="1" applyAlignment="1">
      <alignment horizontal="center" vertical="center" wrapText="1"/>
    </xf>
    <xf numFmtId="37" fontId="0" fillId="0" borderId="36" xfId="18" applyNumberFormat="1" applyFont="1" applyFill="1" applyBorder="1" applyAlignment="1">
      <alignment horizontal="center" vertical="center"/>
    </xf>
    <xf numFmtId="164" fontId="10" fillId="10" borderId="7" xfId="17" applyNumberFormat="1" applyFill="1" applyBorder="1" applyAlignment="1">
      <alignment horizontal="center"/>
    </xf>
    <xf numFmtId="164" fontId="10" fillId="0" borderId="7" xfId="17" applyNumberFormat="1" applyBorder="1" applyAlignment="1">
      <alignment horizontal="center"/>
    </xf>
    <xf numFmtId="0" fontId="22" fillId="12" borderId="0" xfId="0" applyFont="1" applyFill="1" applyAlignment="1">
      <alignment horizontal="centerContinuous"/>
    </xf>
    <xf numFmtId="0" fontId="37" fillId="12" borderId="0" xfId="0" applyFont="1" applyFill="1" applyAlignment="1">
      <alignment horizontal="center"/>
    </xf>
    <xf numFmtId="0" fontId="21" fillId="12" borderId="0" xfId="0" applyFont="1" applyFill="1" applyAlignment="1">
      <alignment horizontal="center"/>
    </xf>
    <xf numFmtId="0" fontId="18" fillId="0" borderId="0" xfId="0" applyFont="1" applyAlignment="1">
      <alignment horizontal="centerContinuous"/>
    </xf>
    <xf numFmtId="0" fontId="43" fillId="0" borderId="0" xfId="6" applyFont="1"/>
    <xf numFmtId="4" fontId="18" fillId="0" borderId="0" xfId="0" applyNumberFormat="1" applyFont="1" applyAlignment="1">
      <alignment horizontal="centerContinuous"/>
    </xf>
    <xf numFmtId="4" fontId="22" fillId="2" borderId="0" xfId="0" applyNumberFormat="1" applyFont="1" applyFill="1" applyAlignment="1">
      <alignment horizontal="centerContinuous"/>
    </xf>
    <xf numFmtId="4" fontId="21" fillId="2" borderId="0" xfId="0" applyNumberFormat="1" applyFont="1" applyFill="1" applyAlignment="1">
      <alignment horizontal="center"/>
    </xf>
    <xf numFmtId="4" fontId="19" fillId="0" borderId="0" xfId="0" applyNumberFormat="1" applyFont="1"/>
    <xf numFmtId="4" fontId="19" fillId="0" borderId="1" xfId="0" applyNumberFormat="1" applyFont="1" applyBorder="1"/>
    <xf numFmtId="4" fontId="20" fillId="0" borderId="0" xfId="0" quotePrefix="1" applyNumberFormat="1" applyFont="1" applyAlignment="1">
      <alignment horizontal="right"/>
    </xf>
    <xf numFmtId="4" fontId="19" fillId="0" borderId="2" xfId="0" applyNumberFormat="1" applyFont="1" applyBorder="1"/>
    <xf numFmtId="4" fontId="21" fillId="2" borderId="0" xfId="0" applyNumberFormat="1" applyFont="1" applyFill="1" applyAlignment="1">
      <alignment horizontal="centerContinuous"/>
    </xf>
    <xf numFmtId="4" fontId="20" fillId="0" borderId="0" xfId="0" quotePrefix="1" applyNumberFormat="1" applyFont="1" applyAlignment="1">
      <alignment horizontal="center"/>
    </xf>
    <xf numFmtId="0" fontId="10" fillId="0" borderId="0" xfId="17" applyAlignment="1">
      <alignment wrapText="1"/>
    </xf>
    <xf numFmtId="0" fontId="8" fillId="0" borderId="0" xfId="24"/>
    <xf numFmtId="164" fontId="45" fillId="0" borderId="0" xfId="24" applyNumberFormat="1" applyFont="1"/>
    <xf numFmtId="0" fontId="48" fillId="2" borderId="0" xfId="6" applyFont="1" applyFill="1"/>
    <xf numFmtId="0" fontId="49" fillId="2" borderId="0" xfId="6" applyFont="1" applyFill="1" applyAlignment="1">
      <alignment horizontal="centerContinuous"/>
    </xf>
    <xf numFmtId="0" fontId="49" fillId="2" borderId="0" xfId="6" applyFont="1" applyFill="1" applyAlignment="1">
      <alignment horizontal="centerContinuous" wrapText="1"/>
    </xf>
    <xf numFmtId="0" fontId="48" fillId="2" borderId="0" xfId="6" applyFont="1" applyFill="1" applyAlignment="1">
      <alignment horizontal="centerContinuous"/>
    </xf>
    <xf numFmtId="0" fontId="48" fillId="2" borderId="0" xfId="6" applyFont="1" applyFill="1" applyAlignment="1">
      <alignment horizontal="center"/>
    </xf>
    <xf numFmtId="0" fontId="48" fillId="2" borderId="0" xfId="6" applyFont="1" applyFill="1" applyAlignment="1">
      <alignment horizontal="center" wrapText="1"/>
    </xf>
    <xf numFmtId="0" fontId="47" fillId="0" borderId="0" xfId="6" applyFont="1"/>
    <xf numFmtId="0" fontId="51" fillId="0" borderId="1" xfId="6" applyFont="1" applyBorder="1"/>
    <xf numFmtId="0" fontId="47" fillId="0" borderId="1" xfId="6" applyFont="1" applyBorder="1"/>
    <xf numFmtId="0" fontId="47" fillId="0" borderId="1" xfId="6" applyFont="1" applyBorder="1" applyAlignment="1">
      <alignment horizontal="center"/>
    </xf>
    <xf numFmtId="0" fontId="47" fillId="0" borderId="0" xfId="6" applyFont="1" applyAlignment="1">
      <alignment horizontal="center"/>
    </xf>
    <xf numFmtId="166" fontId="47" fillId="0" borderId="0" xfId="6" applyNumberFormat="1" applyFont="1"/>
    <xf numFmtId="167" fontId="47" fillId="0" borderId="0" xfId="6" applyNumberFormat="1" applyFont="1"/>
    <xf numFmtId="0" fontId="47" fillId="0" borderId="0" xfId="6" applyFont="1" applyAlignment="1">
      <alignment horizontal="right"/>
    </xf>
    <xf numFmtId="0" fontId="47" fillId="0" borderId="0" xfId="6" quotePrefix="1" applyFont="1" applyAlignment="1">
      <alignment horizontal="right"/>
    </xf>
    <xf numFmtId="166" fontId="52" fillId="0" borderId="0" xfId="6" applyNumberFormat="1" applyFont="1" applyAlignment="1">
      <alignment horizontal="right"/>
    </xf>
    <xf numFmtId="166" fontId="52" fillId="0" borderId="0" xfId="6" applyNumberFormat="1" applyFont="1" applyAlignment="1">
      <alignment horizontal="center"/>
    </xf>
    <xf numFmtId="0" fontId="47" fillId="0" borderId="2" xfId="6" applyFont="1" applyBorder="1"/>
    <xf numFmtId="0" fontId="53" fillId="0" borderId="0" xfId="6" applyFont="1"/>
    <xf numFmtId="169" fontId="12" fillId="0" borderId="0" xfId="17" applyNumberFormat="1" applyFont="1" applyAlignment="1">
      <alignment horizontal="center" vertical="center"/>
    </xf>
    <xf numFmtId="0" fontId="21" fillId="2" borderId="0" xfId="6" applyFont="1" applyFill="1"/>
    <xf numFmtId="0" fontId="22" fillId="2" borderId="0" xfId="6" applyFont="1" applyFill="1" applyAlignment="1">
      <alignment horizontal="center"/>
    </xf>
    <xf numFmtId="0" fontId="19" fillId="0" borderId="0" xfId="6" quotePrefix="1" applyFont="1" applyAlignment="1">
      <alignment horizontal="right"/>
    </xf>
    <xf numFmtId="166" fontId="20" fillId="0" borderId="0" xfId="6" applyNumberFormat="1" applyFont="1" applyAlignment="1">
      <alignment horizontal="right"/>
    </xf>
    <xf numFmtId="42" fontId="45" fillId="0" borderId="0" xfId="24" applyNumberFormat="1" applyFont="1"/>
    <xf numFmtId="3" fontId="45" fillId="10" borderId="0" xfId="24" applyNumberFormat="1" applyFont="1" applyFill="1"/>
    <xf numFmtId="3" fontId="45" fillId="0" borderId="0" xfId="24" applyNumberFormat="1" applyFont="1"/>
    <xf numFmtId="164" fontId="6" fillId="0" borderId="7" xfId="17" applyNumberFormat="1" applyFont="1" applyBorder="1" applyAlignment="1">
      <alignment horizontal="center" vertical="center"/>
    </xf>
    <xf numFmtId="164" fontId="6" fillId="9" borderId="7" xfId="17" applyNumberFormat="1" applyFont="1" applyFill="1" applyBorder="1" applyAlignment="1">
      <alignment horizontal="center" vertical="center"/>
    </xf>
    <xf numFmtId="0" fontId="6" fillId="0" borderId="0" xfId="17" applyFont="1" applyAlignment="1">
      <alignment vertical="center"/>
    </xf>
    <xf numFmtId="0" fontId="6" fillId="0" borderId="0" xfId="17" applyFont="1" applyAlignment="1">
      <alignment horizontal="center" vertical="center"/>
    </xf>
    <xf numFmtId="169" fontId="6" fillId="0" borderId="0" xfId="17" applyNumberFormat="1" applyFont="1" applyAlignment="1">
      <alignment horizontal="center" vertical="center"/>
    </xf>
    <xf numFmtId="164" fontId="6" fillId="11" borderId="7" xfId="17" applyNumberFormat="1" applyFont="1" applyFill="1" applyBorder="1" applyAlignment="1">
      <alignment horizontal="center"/>
    </xf>
    <xf numFmtId="164" fontId="6" fillId="9" borderId="6" xfId="17" applyNumberFormat="1" applyFont="1" applyFill="1" applyBorder="1" applyAlignment="1">
      <alignment horizontal="center"/>
    </xf>
    <xf numFmtId="37" fontId="19" fillId="0" borderId="0" xfId="9" applyNumberFormat="1" applyFont="1" applyFill="1" applyBorder="1" applyAlignment="1">
      <alignment horizontal="center" vertical="center"/>
    </xf>
    <xf numFmtId="164" fontId="19" fillId="0" borderId="0" xfId="9" applyNumberFormat="1" applyFont="1" applyFill="1" applyBorder="1" applyAlignment="1">
      <alignment horizontal="right" vertical="center" indent="3"/>
    </xf>
    <xf numFmtId="164" fontId="19" fillId="0" borderId="0" xfId="9" applyNumberFormat="1" applyFont="1" applyFill="1" applyBorder="1" applyAlignment="1">
      <alignment horizontal="center" vertical="center" wrapText="1"/>
    </xf>
    <xf numFmtId="169" fontId="46" fillId="0" borderId="0" xfId="8" applyNumberFormat="1" applyFont="1" applyAlignment="1">
      <alignment horizontal="center" vertical="center"/>
    </xf>
    <xf numFmtId="0" fontId="12" fillId="0" borderId="0" xfId="8" applyFont="1"/>
    <xf numFmtId="37" fontId="19" fillId="3" borderId="0" xfId="9" applyNumberFormat="1" applyFont="1" applyFill="1" applyBorder="1" applyAlignment="1">
      <alignment horizontal="center" vertical="center"/>
    </xf>
    <xf numFmtId="164" fontId="19" fillId="3" borderId="0" xfId="9" applyNumberFormat="1" applyFont="1" applyFill="1" applyBorder="1" applyAlignment="1">
      <alignment horizontal="right" vertical="center" indent="3"/>
    </xf>
    <xf numFmtId="164" fontId="19" fillId="3" borderId="0" xfId="9" applyNumberFormat="1" applyFont="1" applyFill="1" applyBorder="1" applyAlignment="1">
      <alignment horizontal="center" vertical="center" wrapText="1"/>
    </xf>
    <xf numFmtId="0" fontId="12" fillId="3" borderId="0" xfId="8" applyFont="1" applyFill="1"/>
    <xf numFmtId="0" fontId="38" fillId="0" borderId="10" xfId="17" applyFont="1" applyBorder="1" applyAlignment="1">
      <alignment horizontal="center" vertical="center"/>
    </xf>
    <xf numFmtId="0" fontId="21" fillId="2" borderId="0" xfId="0" applyFont="1" applyFill="1" applyAlignment="1">
      <alignment horizontal="center"/>
    </xf>
    <xf numFmtId="0" fontId="15" fillId="5" borderId="39" xfId="17" applyFont="1" applyFill="1" applyBorder="1" applyAlignment="1">
      <alignment horizontal="center" vertical="center"/>
    </xf>
    <xf numFmtId="0" fontId="10" fillId="8" borderId="20" xfId="17" applyFill="1" applyBorder="1" applyAlignment="1">
      <alignment horizontal="center" vertical="center"/>
    </xf>
    <xf numFmtId="0" fontId="15" fillId="0" borderId="0" xfId="0" applyFont="1" applyAlignment="1">
      <alignment vertical="center"/>
    </xf>
    <xf numFmtId="164" fontId="15" fillId="0" borderId="0" xfId="0" applyNumberFormat="1" applyFont="1" applyAlignment="1">
      <alignment horizontal="center" vertical="center"/>
    </xf>
    <xf numFmtId="0" fontId="28" fillId="2" borderId="0" xfId="0" applyFont="1" applyFill="1" applyAlignment="1">
      <alignment horizontal="centerContinuous" vertical="center"/>
    </xf>
    <xf numFmtId="164" fontId="28" fillId="2" borderId="0" xfId="0" applyNumberFormat="1" applyFont="1" applyFill="1" applyAlignment="1">
      <alignment horizontal="centerContinuous" vertical="center"/>
    </xf>
    <xf numFmtId="0" fontId="60" fillId="0" borderId="0" xfId="0" applyFont="1" applyAlignment="1">
      <alignment vertical="center"/>
    </xf>
    <xf numFmtId="164" fontId="15" fillId="0" borderId="0" xfId="0" applyNumberFormat="1" applyFont="1" applyAlignment="1">
      <alignment horizontal="center" vertical="center" wrapText="1"/>
    </xf>
    <xf numFmtId="164" fontId="15" fillId="0" borderId="0" xfId="0" applyNumberFormat="1" applyFont="1" applyAlignment="1">
      <alignment horizontal="left" vertical="center" wrapText="1"/>
    </xf>
    <xf numFmtId="164" fontId="61" fillId="0" borderId="0" xfId="0" applyNumberFormat="1" applyFont="1" applyAlignment="1">
      <alignment horizontal="left" vertical="center" wrapText="1"/>
    </xf>
    <xf numFmtId="167" fontId="19" fillId="0" borderId="0" xfId="31" quotePrefix="1" applyNumberFormat="1" applyFont="1" applyAlignment="1">
      <alignment horizontal="right"/>
    </xf>
    <xf numFmtId="0" fontId="42" fillId="0" borderId="0" xfId="0" applyFont="1"/>
    <xf numFmtId="166" fontId="47" fillId="10" borderId="0" xfId="6" applyNumberFormat="1" applyFont="1" applyFill="1"/>
    <xf numFmtId="0" fontId="44" fillId="24" borderId="0" xfId="24" applyFont="1" applyFill="1" applyAlignment="1">
      <alignment horizontal="center"/>
    </xf>
    <xf numFmtId="0" fontId="64" fillId="6" borderId="36" xfId="17" applyFont="1" applyFill="1" applyBorder="1" applyAlignment="1">
      <alignment horizontal="center" vertical="center" wrapText="1"/>
    </xf>
    <xf numFmtId="0" fontId="64" fillId="16" borderId="36" xfId="17" applyFont="1" applyFill="1" applyBorder="1" applyAlignment="1">
      <alignment horizontal="center" vertical="center" wrapText="1"/>
    </xf>
    <xf numFmtId="0" fontId="64" fillId="6" borderId="27" xfId="17" applyFont="1" applyFill="1" applyBorder="1" applyAlignment="1">
      <alignment horizontal="center" vertical="center"/>
    </xf>
    <xf numFmtId="0" fontId="64" fillId="16" borderId="37" xfId="17" applyFont="1" applyFill="1" applyBorder="1" applyAlignment="1">
      <alignment horizontal="center" vertical="center"/>
    </xf>
    <xf numFmtId="0" fontId="64" fillId="6" borderId="27" xfId="17" applyFont="1" applyFill="1" applyBorder="1" applyAlignment="1">
      <alignment horizontal="center" vertical="center" wrapText="1"/>
    </xf>
    <xf numFmtId="0" fontId="64" fillId="16" borderId="27" xfId="17" applyFont="1" applyFill="1" applyBorder="1" applyAlignment="1">
      <alignment horizontal="center" vertical="center" wrapText="1"/>
    </xf>
    <xf numFmtId="167" fontId="47" fillId="10" borderId="30" xfId="18" applyNumberFormat="1" applyFont="1" applyFill="1" applyBorder="1" applyAlignment="1" applyProtection="1">
      <alignment horizontal="right" vertical="center"/>
    </xf>
    <xf numFmtId="167" fontId="47" fillId="10" borderId="31" xfId="18" applyNumberFormat="1" applyFont="1" applyFill="1" applyBorder="1" applyAlignment="1" applyProtection="1">
      <alignment horizontal="right" vertical="center"/>
    </xf>
    <xf numFmtId="167" fontId="47" fillId="10" borderId="32" xfId="18" applyNumberFormat="1" applyFont="1" applyFill="1" applyBorder="1" applyAlignment="1" applyProtection="1">
      <alignment horizontal="right" vertical="center"/>
    </xf>
    <xf numFmtId="164" fontId="47" fillId="10" borderId="32" xfId="18" applyNumberFormat="1" applyFont="1" applyFill="1" applyBorder="1" applyAlignment="1" applyProtection="1">
      <alignment horizontal="right" vertical="center"/>
    </xf>
    <xf numFmtId="167" fontId="47" fillId="0" borderId="25" xfId="18" applyNumberFormat="1" applyFont="1" applyBorder="1" applyAlignment="1" applyProtection="1">
      <alignment horizontal="right" vertical="center"/>
    </xf>
    <xf numFmtId="167" fontId="47" fillId="0" borderId="7" xfId="18" applyNumberFormat="1" applyFont="1" applyBorder="1" applyAlignment="1" applyProtection="1">
      <alignment horizontal="right" vertical="center"/>
    </xf>
    <xf numFmtId="167" fontId="47" fillId="0" borderId="33" xfId="18" applyNumberFormat="1" applyFont="1" applyBorder="1" applyAlignment="1" applyProtection="1">
      <alignment horizontal="right" vertical="center"/>
    </xf>
    <xf numFmtId="167" fontId="47" fillId="10" borderId="25" xfId="18" applyNumberFormat="1" applyFont="1" applyFill="1" applyBorder="1" applyAlignment="1" applyProtection="1">
      <alignment horizontal="right" vertical="center"/>
    </xf>
    <xf numFmtId="167" fontId="47" fillId="10" borderId="7" xfId="18" applyNumberFormat="1" applyFont="1" applyFill="1" applyBorder="1" applyAlignment="1" applyProtection="1">
      <alignment horizontal="right" vertical="center"/>
    </xf>
    <xf numFmtId="167" fontId="47" fillId="10" borderId="33" xfId="18" applyNumberFormat="1" applyFont="1" applyFill="1" applyBorder="1" applyAlignment="1" applyProtection="1">
      <alignment horizontal="right" vertical="center"/>
    </xf>
    <xf numFmtId="167" fontId="47" fillId="0" borderId="27" xfId="18" applyNumberFormat="1" applyFont="1" applyFill="1" applyBorder="1" applyAlignment="1" applyProtection="1">
      <alignment horizontal="right" vertical="center"/>
    </xf>
    <xf numFmtId="167" fontId="47" fillId="0" borderId="5" xfId="18" applyNumberFormat="1" applyFont="1" applyFill="1" applyBorder="1" applyAlignment="1" applyProtection="1">
      <alignment horizontal="right" vertical="center"/>
    </xf>
    <xf numFmtId="167" fontId="47" fillId="0" borderId="34" xfId="18" applyNumberFormat="1" applyFont="1" applyFill="1" applyBorder="1" applyAlignment="1" applyProtection="1">
      <alignment horizontal="right" vertical="center"/>
    </xf>
    <xf numFmtId="167" fontId="47" fillId="0" borderId="22" xfId="18" applyNumberFormat="1" applyFont="1" applyFill="1" applyBorder="1" applyAlignment="1" applyProtection="1">
      <alignment horizontal="right" vertical="center"/>
    </xf>
    <xf numFmtId="167" fontId="47" fillId="0" borderId="6" xfId="18" applyNumberFormat="1" applyFont="1" applyFill="1" applyBorder="1" applyAlignment="1" applyProtection="1">
      <alignment horizontal="right" vertical="center"/>
    </xf>
    <xf numFmtId="167" fontId="47" fillId="0" borderId="38" xfId="18" applyNumberFormat="1" applyFont="1" applyFill="1" applyBorder="1" applyAlignment="1" applyProtection="1">
      <alignment horizontal="right" vertical="center"/>
    </xf>
    <xf numFmtId="0" fontId="47" fillId="10" borderId="17" xfId="17" applyFont="1" applyFill="1" applyBorder="1" applyAlignment="1">
      <alignment horizontal="right" vertical="center"/>
    </xf>
    <xf numFmtId="0" fontId="47" fillId="10" borderId="10" xfId="17" applyFont="1" applyFill="1" applyBorder="1" applyAlignment="1">
      <alignment vertical="center"/>
    </xf>
    <xf numFmtId="0" fontId="44" fillId="6" borderId="36" xfId="17" applyFont="1" applyFill="1" applyBorder="1" applyAlignment="1">
      <alignment horizontal="center" vertical="center" wrapText="1"/>
    </xf>
    <xf numFmtId="0" fontId="44" fillId="16" borderId="36" xfId="17" applyFont="1" applyFill="1" applyBorder="1" applyAlignment="1">
      <alignment horizontal="center" vertical="center" wrapText="1"/>
    </xf>
    <xf numFmtId="164" fontId="47" fillId="10" borderId="32" xfId="19" applyNumberFormat="1" applyFont="1" applyFill="1" applyBorder="1" applyAlignment="1" applyProtection="1">
      <alignment horizontal="right" vertical="center"/>
    </xf>
    <xf numFmtId="164" fontId="47" fillId="0" borderId="33" xfId="19" applyNumberFormat="1" applyFont="1" applyBorder="1" applyAlignment="1" applyProtection="1">
      <alignment horizontal="right" vertical="center"/>
    </xf>
    <xf numFmtId="164" fontId="47" fillId="10" borderId="33" xfId="19" applyNumberFormat="1" applyFont="1" applyFill="1" applyBorder="1" applyAlignment="1" applyProtection="1">
      <alignment horizontal="right" vertical="center"/>
    </xf>
    <xf numFmtId="164" fontId="47" fillId="0" borderId="34" xfId="19" applyNumberFormat="1" applyFont="1" applyFill="1" applyBorder="1" applyAlignment="1" applyProtection="1">
      <alignment horizontal="right" vertical="center"/>
    </xf>
    <xf numFmtId="0" fontId="47" fillId="10" borderId="9" xfId="17" applyFont="1" applyFill="1" applyBorder="1" applyAlignment="1">
      <alignment vertical="center"/>
    </xf>
    <xf numFmtId="0" fontId="68" fillId="0" borderId="0" xfId="0" applyFont="1" applyAlignment="1">
      <alignment vertical="center"/>
    </xf>
    <xf numFmtId="0" fontId="68" fillId="0" borderId="0" xfId="0" applyFont="1"/>
    <xf numFmtId="167" fontId="20" fillId="0" borderId="0" xfId="0" applyNumberFormat="1" applyFont="1"/>
    <xf numFmtId="164" fontId="69" fillId="10" borderId="0" xfId="24" applyNumberFormat="1" applyFont="1" applyFill="1" applyAlignment="1">
      <alignment horizontal="right"/>
    </xf>
    <xf numFmtId="164" fontId="52" fillId="10" borderId="0" xfId="24" applyNumberFormat="1" applyFont="1" applyFill="1" applyAlignment="1">
      <alignment horizontal="right"/>
    </xf>
    <xf numFmtId="0" fontId="69" fillId="10" borderId="0" xfId="24" applyFont="1" applyFill="1" applyAlignment="1">
      <alignment horizontal="right"/>
    </xf>
    <xf numFmtId="164" fontId="69" fillId="0" borderId="0" xfId="24" applyNumberFormat="1" applyFont="1" applyAlignment="1">
      <alignment horizontal="right"/>
    </xf>
    <xf numFmtId="0" fontId="22" fillId="2" borderId="0" xfId="0" applyFont="1" applyFill="1" applyAlignment="1">
      <alignment horizontal="center"/>
    </xf>
    <xf numFmtId="0" fontId="71" fillId="0" borderId="0" xfId="6" applyFont="1"/>
    <xf numFmtId="0" fontId="71" fillId="0" borderId="45" xfId="6" applyFont="1" applyBorder="1" applyAlignment="1">
      <alignment horizontal="center"/>
    </xf>
    <xf numFmtId="9" fontId="71" fillId="0" borderId="45" xfId="6" applyNumberFormat="1" applyFont="1" applyBorder="1" applyAlignment="1">
      <alignment horizontal="center"/>
    </xf>
    <xf numFmtId="0" fontId="15" fillId="0" borderId="24" xfId="6" applyBorder="1"/>
    <xf numFmtId="0" fontId="15" fillId="0" borderId="46" xfId="6" applyBorder="1"/>
    <xf numFmtId="0" fontId="15" fillId="0" borderId="43" xfId="6" applyBorder="1"/>
    <xf numFmtId="0" fontId="15" fillId="0" borderId="48" xfId="6" applyBorder="1"/>
    <xf numFmtId="0" fontId="15" fillId="0" borderId="0" xfId="6" applyAlignment="1">
      <alignment vertical="top" wrapText="1"/>
    </xf>
    <xf numFmtId="0" fontId="27" fillId="2" borderId="0" xfId="42" applyFont="1" applyFill="1" applyAlignment="1">
      <alignment vertical="center"/>
    </xf>
    <xf numFmtId="0" fontId="27" fillId="2" borderId="0" xfId="42" applyFont="1" applyFill="1" applyAlignment="1">
      <alignment horizontal="centerContinuous" vertical="center"/>
    </xf>
    <xf numFmtId="165" fontId="62" fillId="0" borderId="0" xfId="43" applyNumberFormat="1" applyFont="1" applyAlignment="1">
      <alignment horizontal="right"/>
    </xf>
    <xf numFmtId="164" fontId="1" fillId="5" borderId="7" xfId="17" applyNumberFormat="1" applyFont="1" applyFill="1" applyBorder="1" applyAlignment="1">
      <alignment horizontal="center" wrapText="1"/>
    </xf>
    <xf numFmtId="164" fontId="1" fillId="5" borderId="35" xfId="17" applyNumberFormat="1" applyFont="1" applyFill="1" applyBorder="1" applyAlignment="1">
      <alignment horizontal="center" wrapText="1"/>
    </xf>
    <xf numFmtId="167" fontId="1" fillId="10" borderId="30" xfId="18" applyNumberFormat="1" applyFont="1" applyFill="1" applyBorder="1" applyAlignment="1" applyProtection="1">
      <alignment horizontal="right" vertical="center"/>
    </xf>
    <xf numFmtId="167" fontId="1" fillId="10" borderId="31" xfId="18" applyNumberFormat="1" applyFont="1" applyFill="1" applyBorder="1" applyAlignment="1" applyProtection="1">
      <alignment horizontal="right" vertical="center"/>
    </xf>
    <xf numFmtId="167" fontId="1" fillId="10" borderId="32" xfId="18" applyNumberFormat="1" applyFont="1" applyFill="1" applyBorder="1" applyAlignment="1" applyProtection="1">
      <alignment horizontal="right" vertical="center"/>
    </xf>
    <xf numFmtId="165" fontId="1" fillId="10" borderId="30" xfId="19" applyNumberFormat="1" applyFont="1" applyFill="1" applyBorder="1" applyAlignment="1" applyProtection="1">
      <alignment horizontal="right" vertical="center"/>
    </xf>
    <xf numFmtId="165" fontId="1" fillId="10" borderId="32" xfId="19" applyNumberFormat="1" applyFont="1" applyFill="1" applyBorder="1" applyAlignment="1" applyProtection="1">
      <alignment horizontal="right" vertical="center"/>
    </xf>
    <xf numFmtId="167" fontId="1" fillId="0" borderId="25" xfId="18" applyNumberFormat="1" applyFont="1" applyBorder="1" applyAlignment="1" applyProtection="1">
      <alignment horizontal="right" vertical="center"/>
    </xf>
    <xf numFmtId="167" fontId="1" fillId="0" borderId="7" xfId="18" applyNumberFormat="1" applyFont="1" applyBorder="1" applyAlignment="1" applyProtection="1">
      <alignment horizontal="right" vertical="center"/>
    </xf>
    <xf numFmtId="167" fontId="1" fillId="0" borderId="33" xfId="18" applyNumberFormat="1" applyFont="1" applyBorder="1" applyAlignment="1" applyProtection="1">
      <alignment horizontal="right" vertical="center"/>
    </xf>
    <xf numFmtId="165" fontId="1" fillId="0" borderId="25" xfId="19" applyNumberFormat="1" applyFont="1" applyBorder="1" applyAlignment="1" applyProtection="1">
      <alignment horizontal="right" vertical="center"/>
    </xf>
    <xf numFmtId="165" fontId="1" fillId="0" borderId="33" xfId="19" applyNumberFormat="1" applyFont="1" applyBorder="1" applyAlignment="1" applyProtection="1">
      <alignment horizontal="right" vertical="center"/>
    </xf>
    <xf numFmtId="167" fontId="1" fillId="10" borderId="25" xfId="18" applyNumberFormat="1" applyFont="1" applyFill="1" applyBorder="1" applyAlignment="1" applyProtection="1">
      <alignment horizontal="right" vertical="center"/>
    </xf>
    <xf numFmtId="167" fontId="1" fillId="10" borderId="7" xfId="18" applyNumberFormat="1" applyFont="1" applyFill="1" applyBorder="1" applyAlignment="1" applyProtection="1">
      <alignment horizontal="right" vertical="center"/>
    </xf>
    <xf numFmtId="167" fontId="1" fillId="10" borderId="33" xfId="18" applyNumberFormat="1" applyFont="1" applyFill="1" applyBorder="1" applyAlignment="1" applyProtection="1">
      <alignment horizontal="right" vertical="center"/>
    </xf>
    <xf numFmtId="165" fontId="1" fillId="10" borderId="25" xfId="19" applyNumberFormat="1" applyFont="1" applyFill="1" applyBorder="1" applyAlignment="1" applyProtection="1">
      <alignment horizontal="right" vertical="center"/>
    </xf>
    <xf numFmtId="165" fontId="1" fillId="10" borderId="33" xfId="19" applyNumberFormat="1" applyFont="1" applyFill="1" applyBorder="1" applyAlignment="1" applyProtection="1">
      <alignment horizontal="right" vertical="center"/>
    </xf>
    <xf numFmtId="167" fontId="1" fillId="0" borderId="27" xfId="18" applyNumberFormat="1" applyFont="1" applyFill="1" applyBorder="1" applyAlignment="1" applyProtection="1">
      <alignment horizontal="right" vertical="center"/>
    </xf>
    <xf numFmtId="167" fontId="1" fillId="0" borderId="5" xfId="18" applyNumberFormat="1" applyFont="1" applyFill="1" applyBorder="1" applyAlignment="1" applyProtection="1">
      <alignment horizontal="right" vertical="center"/>
    </xf>
    <xf numFmtId="167" fontId="1" fillId="0" borderId="34" xfId="18" applyNumberFormat="1" applyFont="1" applyFill="1" applyBorder="1" applyAlignment="1" applyProtection="1">
      <alignment horizontal="right" vertical="center"/>
    </xf>
    <xf numFmtId="165" fontId="1" fillId="0" borderId="27" xfId="19" applyNumberFormat="1" applyFont="1" applyFill="1" applyBorder="1" applyAlignment="1" applyProtection="1">
      <alignment horizontal="right" vertical="center"/>
    </xf>
    <xf numFmtId="165" fontId="1" fillId="0" borderId="34" xfId="19" applyNumberFormat="1" applyFont="1" applyFill="1" applyBorder="1" applyAlignment="1" applyProtection="1">
      <alignment horizontal="right" vertical="center"/>
    </xf>
    <xf numFmtId="167" fontId="1" fillId="13" borderId="27" xfId="18" applyNumberFormat="1" applyFont="1" applyFill="1" applyBorder="1" applyAlignment="1" applyProtection="1">
      <alignment horizontal="right" vertical="center"/>
    </xf>
    <xf numFmtId="167" fontId="1" fillId="13" borderId="5" xfId="18" applyNumberFormat="1" applyFont="1" applyFill="1" applyBorder="1" applyAlignment="1" applyProtection="1">
      <alignment horizontal="right" vertical="center"/>
    </xf>
    <xf numFmtId="167" fontId="1" fillId="13" borderId="34" xfId="18" applyNumberFormat="1" applyFont="1" applyFill="1" applyBorder="1" applyAlignment="1" applyProtection="1">
      <alignment horizontal="right" vertical="center"/>
    </xf>
    <xf numFmtId="165" fontId="1" fillId="13" borderId="27" xfId="19" applyNumberFormat="1" applyFont="1" applyFill="1" applyBorder="1" applyAlignment="1" applyProtection="1">
      <alignment horizontal="right" vertical="center"/>
    </xf>
    <xf numFmtId="165" fontId="1" fillId="13" borderId="34" xfId="19" applyNumberFormat="1" applyFont="1" applyFill="1" applyBorder="1" applyAlignment="1" applyProtection="1">
      <alignment horizontal="right" vertical="center"/>
    </xf>
    <xf numFmtId="0" fontId="15" fillId="0" borderId="0" xfId="0" applyFont="1" applyAlignment="1">
      <alignment wrapText="1"/>
    </xf>
    <xf numFmtId="0" fontId="27" fillId="2" borderId="0" xfId="0" applyFont="1" applyFill="1" applyAlignment="1">
      <alignment horizontal="center" vertical="center"/>
    </xf>
    <xf numFmtId="0" fontId="15" fillId="0" borderId="0" xfId="0" applyFont="1" applyAlignment="1">
      <alignment vertical="top"/>
    </xf>
    <xf numFmtId="0" fontId="28" fillId="2" borderId="0" xfId="0" applyFont="1" applyFill="1" applyAlignment="1">
      <alignment vertical="top"/>
    </xf>
    <xf numFmtId="0" fontId="28" fillId="0" borderId="0" xfId="0" applyFont="1" applyAlignment="1">
      <alignment vertical="top"/>
    </xf>
    <xf numFmtId="0" fontId="27" fillId="19" borderId="0" xfId="0" applyFont="1" applyFill="1" applyAlignment="1">
      <alignment horizontal="centerContinuous" vertical="top"/>
    </xf>
    <xf numFmtId="0" fontId="27" fillId="20" borderId="0" xfId="0" applyFont="1" applyFill="1" applyAlignment="1">
      <alignment horizontal="centerContinuous" vertical="top"/>
    </xf>
    <xf numFmtId="0" fontId="27" fillId="18" borderId="0" xfId="0" applyFont="1" applyFill="1" applyAlignment="1">
      <alignment horizontal="centerContinuous" vertical="top"/>
    </xf>
    <xf numFmtId="0" fontId="28" fillId="2" borderId="0" xfId="0" applyFont="1" applyFill="1"/>
    <xf numFmtId="0" fontId="27" fillId="2" borderId="0" xfId="0" applyFont="1" applyFill="1" applyAlignment="1">
      <alignment horizontal="centerContinuous" vertical="top"/>
    </xf>
    <xf numFmtId="0" fontId="74" fillId="2" borderId="0" xfId="0" applyFont="1" applyFill="1" applyAlignment="1">
      <alignment horizontal="center" vertical="top"/>
    </xf>
    <xf numFmtId="3" fontId="28" fillId="2" borderId="0" xfId="0" applyNumberFormat="1" applyFont="1" applyFill="1" applyAlignment="1">
      <alignment vertical="top"/>
    </xf>
    <xf numFmtId="0" fontId="28" fillId="2" borderId="0" xfId="0" applyFont="1" applyFill="1" applyAlignment="1">
      <alignment horizontal="center" vertical="top"/>
    </xf>
    <xf numFmtId="0" fontId="15" fillId="0" borderId="0" xfId="0" applyFont="1" applyAlignment="1">
      <alignment horizontal="center" vertical="top"/>
    </xf>
    <xf numFmtId="0" fontId="28" fillId="2" borderId="0" xfId="0" applyFont="1" applyFill="1" applyAlignment="1">
      <alignment horizontal="left" vertical="top"/>
    </xf>
    <xf numFmtId="0" fontId="28" fillId="2" borderId="0" xfId="0" applyFont="1" applyFill="1" applyAlignment="1">
      <alignment horizontal="centerContinuous" vertical="top"/>
    </xf>
    <xf numFmtId="0" fontId="28" fillId="2" borderId="0" xfId="0" applyFont="1" applyFill="1" applyAlignment="1">
      <alignment horizontal="center" vertical="center" wrapText="1"/>
    </xf>
    <xf numFmtId="3" fontId="28" fillId="2" borderId="0" xfId="0" applyNumberFormat="1" applyFont="1" applyFill="1" applyAlignment="1">
      <alignment horizontal="centerContinuous" vertical="top"/>
    </xf>
    <xf numFmtId="0" fontId="27" fillId="2" borderId="0" xfId="0" applyFont="1" applyFill="1" applyAlignment="1">
      <alignment horizontal="center" vertical="top"/>
    </xf>
    <xf numFmtId="0" fontId="75" fillId="2" borderId="0" xfId="0" applyFont="1" applyFill="1" applyAlignment="1">
      <alignment horizontal="centerContinuous" vertical="top"/>
    </xf>
    <xf numFmtId="0" fontId="28" fillId="2" borderId="0" xfId="0" applyFont="1" applyFill="1" applyAlignment="1">
      <alignment horizontal="center"/>
    </xf>
    <xf numFmtId="3" fontId="28" fillId="2" borderId="0" xfId="0" applyNumberFormat="1" applyFont="1" applyFill="1" applyAlignment="1">
      <alignment horizontal="center" vertical="top"/>
    </xf>
    <xf numFmtId="3" fontId="15" fillId="0" borderId="0" xfId="0" applyNumberFormat="1" applyFont="1" applyAlignment="1">
      <alignment vertical="top"/>
    </xf>
    <xf numFmtId="0" fontId="76" fillId="0" borderId="1" xfId="0" applyFont="1" applyBorder="1" applyAlignment="1">
      <alignment vertical="top"/>
    </xf>
    <xf numFmtId="0" fontId="15" fillId="0" borderId="1" xfId="0" applyFont="1" applyBorder="1" applyAlignment="1">
      <alignment vertical="top"/>
    </xf>
    <xf numFmtId="165" fontId="15" fillId="0" borderId="1" xfId="0" applyNumberFormat="1" applyFont="1" applyBorder="1" applyAlignment="1">
      <alignment vertical="top"/>
    </xf>
    <xf numFmtId="3" fontId="15" fillId="0" borderId="1" xfId="0" applyNumberFormat="1" applyFont="1" applyBorder="1" applyAlignment="1">
      <alignment vertical="top"/>
    </xf>
    <xf numFmtId="2" fontId="15" fillId="0" borderId="1" xfId="0" applyNumberFormat="1" applyFont="1" applyBorder="1" applyAlignment="1">
      <alignment vertical="top"/>
    </xf>
    <xf numFmtId="166" fontId="15" fillId="0" borderId="0" xfId="0" applyNumberFormat="1" applyFont="1" applyAlignment="1">
      <alignment vertical="top"/>
    </xf>
    <xf numFmtId="165" fontId="15" fillId="0" borderId="0" xfId="23" quotePrefix="1" applyNumberFormat="1" applyFont="1" applyAlignment="1">
      <alignment horizontal="right" vertical="top"/>
    </xf>
    <xf numFmtId="168" fontId="15" fillId="0" borderId="0" xfId="0" applyNumberFormat="1" applyFont="1" applyAlignment="1">
      <alignment vertical="top"/>
    </xf>
    <xf numFmtId="0" fontId="62" fillId="0" borderId="0" xfId="0" quotePrefix="1" applyFont="1" applyAlignment="1">
      <alignment horizontal="center" vertical="top"/>
    </xf>
    <xf numFmtId="0" fontId="62" fillId="0" borderId="0" xfId="0" quotePrefix="1" applyFont="1" applyAlignment="1">
      <alignment horizontal="center"/>
    </xf>
    <xf numFmtId="0" fontId="77" fillId="15" borderId="0" xfId="0" applyFont="1" applyFill="1" applyAlignment="1">
      <alignment vertical="center"/>
    </xf>
    <xf numFmtId="0" fontId="78" fillId="15" borderId="0" xfId="0" applyFont="1" applyFill="1" applyAlignment="1">
      <alignment vertical="center"/>
    </xf>
    <xf numFmtId="0" fontId="79" fillId="15" borderId="0" xfId="0" applyFont="1" applyFill="1" applyAlignment="1">
      <alignment horizontal="center" vertical="center"/>
    </xf>
    <xf numFmtId="0" fontId="80" fillId="15" borderId="0" xfId="0" applyFont="1" applyFill="1" applyAlignment="1">
      <alignment horizontal="center" vertical="center"/>
    </xf>
    <xf numFmtId="0" fontId="82" fillId="0" borderId="0" xfId="6" applyFont="1"/>
    <xf numFmtId="0" fontId="83" fillId="0" borderId="0" xfId="6" applyFont="1" applyAlignment="1">
      <alignment horizontal="centerContinuous"/>
    </xf>
    <xf numFmtId="166" fontId="82" fillId="0" borderId="0" xfId="6" applyNumberFormat="1" applyFont="1" applyAlignment="1">
      <alignment horizontal="center"/>
    </xf>
    <xf numFmtId="3" fontId="82" fillId="0" borderId="0" xfId="6" applyNumberFormat="1" applyFont="1" applyAlignment="1">
      <alignment horizontal="center"/>
    </xf>
    <xf numFmtId="0" fontId="82" fillId="0" borderId="0" xfId="6" applyFont="1" applyAlignment="1">
      <alignment horizontal="center"/>
    </xf>
    <xf numFmtId="166" fontId="82" fillId="24" borderId="0" xfId="6" applyNumberFormat="1" applyFont="1" applyFill="1" applyAlignment="1">
      <alignment horizontal="center"/>
    </xf>
    <xf numFmtId="0" fontId="82" fillId="24" borderId="0" xfId="6" applyFont="1" applyFill="1"/>
    <xf numFmtId="0" fontId="85" fillId="0" borderId="0" xfId="6" applyFont="1" applyAlignment="1">
      <alignment horizontal="center"/>
    </xf>
    <xf numFmtId="3" fontId="85" fillId="24" borderId="0" xfId="6" applyNumberFormat="1" applyFont="1" applyFill="1" applyAlignment="1">
      <alignment horizontal="center"/>
    </xf>
    <xf numFmtId="0" fontId="85" fillId="24" borderId="0" xfId="6" applyFont="1" applyFill="1" applyAlignment="1">
      <alignment horizontal="center"/>
    </xf>
    <xf numFmtId="0" fontId="86" fillId="2" borderId="0" xfId="6" applyFont="1" applyFill="1" applyAlignment="1">
      <alignment horizontal="centerContinuous"/>
    </xf>
    <xf numFmtId="0" fontId="86" fillId="24" borderId="0" xfId="6" applyFont="1" applyFill="1"/>
    <xf numFmtId="0" fontId="86" fillId="2" borderId="0" xfId="6" applyFont="1" applyFill="1" applyAlignment="1">
      <alignment horizontal="center"/>
    </xf>
    <xf numFmtId="0" fontId="86" fillId="0" borderId="0" xfId="6" applyFont="1" applyAlignment="1">
      <alignment horizontal="center"/>
    </xf>
    <xf numFmtId="0" fontId="81" fillId="0" borderId="1" xfId="6" applyFont="1" applyBorder="1"/>
    <xf numFmtId="0" fontId="82" fillId="0" borderId="1" xfId="6" applyFont="1" applyBorder="1"/>
    <xf numFmtId="166" fontId="82" fillId="0" borderId="0" xfId="6" quotePrefix="1" applyNumberFormat="1" applyFont="1" applyAlignment="1">
      <alignment horizontal="center"/>
    </xf>
    <xf numFmtId="0" fontId="87" fillId="0" borderId="0" xfId="6" applyFont="1" applyAlignment="1">
      <alignment horizontal="center"/>
    </xf>
    <xf numFmtId="3" fontId="87" fillId="0" borderId="0" xfId="6" applyNumberFormat="1" applyFont="1" applyAlignment="1">
      <alignment horizontal="center"/>
    </xf>
    <xf numFmtId="0" fontId="85" fillId="24" borderId="0" xfId="6" applyFont="1" applyFill="1"/>
    <xf numFmtId="166" fontId="82" fillId="0" borderId="0" xfId="6" applyNumberFormat="1" applyFont="1" applyAlignment="1">
      <alignment horizontal="left"/>
    </xf>
    <xf numFmtId="167" fontId="82" fillId="0" borderId="0" xfId="31" applyNumberFormat="1" applyFont="1"/>
    <xf numFmtId="0" fontId="88" fillId="0" borderId="0" xfId="6" applyFont="1"/>
    <xf numFmtId="0" fontId="76" fillId="0" borderId="0" xfId="42" applyFont="1" applyAlignment="1">
      <alignment horizontal="left" vertical="center"/>
    </xf>
    <xf numFmtId="0" fontId="89" fillId="0" borderId="0" xfId="42" applyFont="1"/>
    <xf numFmtId="165" fontId="15" fillId="0" borderId="0" xfId="43" applyNumberFormat="1" applyFont="1"/>
    <xf numFmtId="0" fontId="89" fillId="0" borderId="0" xfId="42" applyFont="1" applyAlignment="1">
      <alignment horizontal="right"/>
    </xf>
    <xf numFmtId="0" fontId="90" fillId="0" borderId="0" xfId="42" applyFont="1" applyAlignment="1">
      <alignment horizontal="right"/>
    </xf>
    <xf numFmtId="6" fontId="89" fillId="0" borderId="0" xfId="42" applyNumberFormat="1" applyFont="1"/>
    <xf numFmtId="0" fontId="76" fillId="0" borderId="0" xfId="0" applyFont="1"/>
    <xf numFmtId="0" fontId="28" fillId="0" borderId="0" xfId="0" applyFont="1"/>
    <xf numFmtId="0" fontId="27" fillId="19" borderId="0" xfId="0" applyFont="1" applyFill="1" applyAlignment="1">
      <alignment vertical="top"/>
    </xf>
    <xf numFmtId="0" fontId="27" fillId="2" borderId="0" xfId="0" applyFont="1" applyFill="1" applyAlignment="1">
      <alignment horizontal="centerContinuous"/>
    </xf>
    <xf numFmtId="0" fontId="15" fillId="0" borderId="0" xfId="0" applyFont="1" applyAlignment="1">
      <alignment horizontal="center"/>
    </xf>
    <xf numFmtId="0" fontId="28" fillId="2" borderId="0" xfId="0" applyFont="1" applyFill="1" applyAlignment="1">
      <alignment horizontal="center" wrapText="1"/>
    </xf>
    <xf numFmtId="0" fontId="76" fillId="0" borderId="1" xfId="0" applyFont="1" applyBorder="1"/>
    <xf numFmtId="0" fontId="15" fillId="0" borderId="1" xfId="0" applyFont="1" applyBorder="1"/>
    <xf numFmtId="166" fontId="15" fillId="0" borderId="0" xfId="0" applyNumberFormat="1" applyFont="1"/>
    <xf numFmtId="165" fontId="15" fillId="0" borderId="0" xfId="0" applyNumberFormat="1" applyFont="1"/>
    <xf numFmtId="165" fontId="15" fillId="0" borderId="0" xfId="0" applyNumberFormat="1" applyFont="1" applyAlignment="1">
      <alignment horizontal="right" vertical="center"/>
    </xf>
    <xf numFmtId="44" fontId="15" fillId="0" borderId="0" xfId="0" applyNumberFormat="1" applyFont="1"/>
    <xf numFmtId="167" fontId="15" fillId="0" borderId="0" xfId="0" applyNumberFormat="1" applyFont="1" applyAlignment="1">
      <alignment vertical="top"/>
    </xf>
    <xf numFmtId="167" fontId="15" fillId="0" borderId="0" xfId="0" applyNumberFormat="1" applyFont="1" applyAlignment="1">
      <alignment horizontal="right" vertical="center"/>
    </xf>
    <xf numFmtId="166" fontId="15" fillId="0" borderId="0" xfId="0" applyNumberFormat="1" applyFont="1" applyAlignment="1">
      <alignment horizontal="right"/>
    </xf>
    <xf numFmtId="0" fontId="15" fillId="0" borderId="0" xfId="0" quotePrefix="1" applyFont="1" applyAlignment="1">
      <alignment horizontal="right"/>
    </xf>
    <xf numFmtId="166" fontId="62" fillId="0" borderId="0" xfId="0" applyNumberFormat="1" applyFont="1" applyAlignment="1">
      <alignment horizontal="right" vertical="top"/>
    </xf>
    <xf numFmtId="165" fontId="15" fillId="0" borderId="0" xfId="0" applyNumberFormat="1" applyFont="1" applyAlignment="1">
      <alignment vertical="top"/>
    </xf>
    <xf numFmtId="0" fontId="15" fillId="0" borderId="0" xfId="0" applyFont="1" applyAlignment="1">
      <alignment horizontal="right"/>
    </xf>
    <xf numFmtId="0" fontId="76" fillId="23" borderId="0" xfId="0" applyFont="1" applyFill="1"/>
    <xf numFmtId="0" fontId="15" fillId="23" borderId="0" xfId="0" applyFont="1" applyFill="1"/>
    <xf numFmtId="0" fontId="15" fillId="23" borderId="0" xfId="0" applyFont="1" applyFill="1" applyAlignment="1">
      <alignment vertical="top"/>
    </xf>
    <xf numFmtId="166" fontId="15" fillId="0" borderId="0" xfId="1" applyNumberFormat="1" applyFont="1"/>
    <xf numFmtId="0" fontId="68" fillId="0" borderId="0" xfId="1" applyFont="1" applyAlignment="1">
      <alignment horizontal="center"/>
    </xf>
    <xf numFmtId="0" fontId="68" fillId="0" borderId="0" xfId="1" quotePrefix="1" applyFont="1" applyAlignment="1">
      <alignment horizontal="center"/>
    </xf>
    <xf numFmtId="167" fontId="15" fillId="0" borderId="0" xfId="31" applyNumberFormat="1" applyFont="1" applyAlignment="1">
      <alignment horizontal="right"/>
    </xf>
    <xf numFmtId="167" fontId="15" fillId="0" borderId="0" xfId="31" quotePrefix="1" applyNumberFormat="1" applyFont="1" applyAlignment="1">
      <alignment horizontal="right"/>
    </xf>
    <xf numFmtId="166" fontId="62" fillId="0" borderId="0" xfId="0" applyNumberFormat="1" applyFont="1" applyAlignment="1">
      <alignment horizontal="center" vertical="center"/>
    </xf>
    <xf numFmtId="0" fontId="28" fillId="0" borderId="0" xfId="0" applyFont="1" applyAlignment="1">
      <alignment horizontal="center"/>
    </xf>
    <xf numFmtId="0" fontId="27" fillId="2" borderId="0" xfId="0" applyFont="1" applyFill="1" applyAlignment="1">
      <alignment horizontal="center"/>
    </xf>
    <xf numFmtId="0" fontId="27" fillId="0" borderId="0" xfId="0" applyFont="1" applyAlignment="1">
      <alignment horizontal="centerContinuous"/>
    </xf>
    <xf numFmtId="167" fontId="15" fillId="0" borderId="0" xfId="0" quotePrefix="1" applyNumberFormat="1" applyFont="1" applyAlignment="1">
      <alignment horizontal="right"/>
    </xf>
    <xf numFmtId="167" fontId="15" fillId="0" borderId="0" xfId="40" applyNumberFormat="1" applyFont="1" applyAlignment="1">
      <alignment horizontal="right"/>
    </xf>
    <xf numFmtId="167" fontId="15" fillId="0" borderId="0" xfId="40" quotePrefix="1" applyNumberFormat="1" applyFont="1" applyAlignment="1">
      <alignment horizontal="right"/>
    </xf>
    <xf numFmtId="166" fontId="15" fillId="0" borderId="0" xfId="0" quotePrefix="1" applyNumberFormat="1" applyFont="1" applyAlignment="1">
      <alignment horizontal="right"/>
    </xf>
    <xf numFmtId="0" fontId="62" fillId="0" borderId="0" xfId="0" applyFont="1" applyAlignment="1">
      <alignment horizontal="right"/>
    </xf>
    <xf numFmtId="0" fontId="73" fillId="0" borderId="0" xfId="0" applyFont="1" applyAlignment="1">
      <alignment horizontal="centerContinuous"/>
    </xf>
    <xf numFmtId="0" fontId="92" fillId="2" borderId="0" xfId="0" applyFont="1" applyFill="1"/>
    <xf numFmtId="0" fontId="27" fillId="14" borderId="0" xfId="0" applyFont="1" applyFill="1" applyAlignment="1">
      <alignment horizontal="centerContinuous"/>
    </xf>
    <xf numFmtId="0" fontId="68" fillId="14" borderId="0" xfId="0" applyFont="1" applyFill="1" applyAlignment="1">
      <alignment horizontal="center"/>
    </xf>
    <xf numFmtId="0" fontId="27" fillId="14" borderId="0" xfId="0" applyFont="1" applyFill="1" applyAlignment="1">
      <alignment horizontal="center"/>
    </xf>
    <xf numFmtId="0" fontId="28" fillId="14" borderId="0" xfId="0" applyFont="1" applyFill="1" applyAlignment="1">
      <alignment horizontal="center"/>
    </xf>
    <xf numFmtId="166" fontId="15" fillId="0" borderId="0" xfId="0" applyNumberFormat="1" applyFont="1" applyAlignment="1">
      <alignment horizontal="left"/>
    </xf>
    <xf numFmtId="167" fontId="15" fillId="0" borderId="0" xfId="0" applyNumberFormat="1" applyFont="1"/>
    <xf numFmtId="167" fontId="62" fillId="0" borderId="0" xfId="0" applyNumberFormat="1" applyFont="1" applyAlignment="1">
      <alignment horizontal="right"/>
    </xf>
    <xf numFmtId="0" fontId="27" fillId="2" borderId="0" xfId="6" applyFont="1" applyFill="1" applyAlignment="1">
      <alignment horizontal="centerContinuous" wrapText="1"/>
    </xf>
    <xf numFmtId="0" fontId="27" fillId="2" borderId="0" xfId="6" applyFont="1" applyFill="1" applyAlignment="1">
      <alignment horizontal="center" wrapText="1"/>
    </xf>
    <xf numFmtId="0" fontId="28" fillId="2" borderId="0" xfId="6" applyFont="1" applyFill="1" applyAlignment="1">
      <alignment wrapText="1"/>
    </xf>
    <xf numFmtId="0" fontId="28" fillId="2" borderId="0" xfId="6" applyFont="1" applyFill="1" applyAlignment="1">
      <alignment horizontal="center"/>
    </xf>
    <xf numFmtId="0" fontId="28" fillId="2" borderId="0" xfId="6" applyFont="1" applyFill="1"/>
    <xf numFmtId="0" fontId="76" fillId="0" borderId="1" xfId="6" applyFont="1" applyBorder="1"/>
    <xf numFmtId="0" fontId="15" fillId="0" borderId="1" xfId="6" applyBorder="1"/>
    <xf numFmtId="0" fontId="93" fillId="0" borderId="1" xfId="6" applyFont="1" applyBorder="1" applyAlignment="1">
      <alignment horizontal="center"/>
    </xf>
    <xf numFmtId="0" fontId="68" fillId="0" borderId="0" xfId="6" applyFont="1"/>
    <xf numFmtId="165" fontId="15" fillId="0" borderId="0" xfId="6" applyNumberFormat="1"/>
    <xf numFmtId="0" fontId="73" fillId="0" borderId="0" xfId="6" applyFont="1" applyAlignment="1">
      <alignment horizontal="centerContinuous"/>
    </xf>
    <xf numFmtId="0" fontId="27" fillId="17" borderId="0" xfId="6" applyFont="1" applyFill="1" applyAlignment="1">
      <alignment horizontal="center" wrapText="1"/>
    </xf>
    <xf numFmtId="0" fontId="27" fillId="6" borderId="0" xfId="6" applyFont="1" applyFill="1" applyAlignment="1">
      <alignment horizontal="center" wrapText="1"/>
    </xf>
    <xf numFmtId="0" fontId="27" fillId="17" borderId="0" xfId="0" applyFont="1" applyFill="1" applyAlignment="1">
      <alignment horizontal="center" wrapText="1"/>
    </xf>
    <xf numFmtId="0" fontId="27" fillId="2" borderId="0" xfId="6" applyFont="1" applyFill="1" applyAlignment="1">
      <alignment horizontal="centerContinuous"/>
    </xf>
    <xf numFmtId="0" fontId="28" fillId="17" borderId="0" xfId="0" applyFont="1" applyFill="1" applyAlignment="1">
      <alignment horizontal="center"/>
    </xf>
    <xf numFmtId="0" fontId="28" fillId="6" borderId="0" xfId="0" applyFont="1" applyFill="1" applyAlignment="1">
      <alignment horizontal="center"/>
    </xf>
    <xf numFmtId="166" fontId="15" fillId="0" borderId="0" xfId="6" applyNumberFormat="1"/>
    <xf numFmtId="166" fontId="15" fillId="0" borderId="0" xfId="6" quotePrefix="1" applyNumberFormat="1" applyAlignment="1">
      <alignment horizontal="right"/>
    </xf>
    <xf numFmtId="165" fontId="94" fillId="0" borderId="0" xfId="6" applyNumberFormat="1" applyFont="1"/>
    <xf numFmtId="165" fontId="43" fillId="0" borderId="0" xfId="23" applyNumberFormat="1" applyFont="1"/>
    <xf numFmtId="166" fontId="12" fillId="0" borderId="0" xfId="6" quotePrefix="1" applyNumberFormat="1" applyFont="1" applyAlignment="1">
      <alignment horizontal="right"/>
    </xf>
    <xf numFmtId="165" fontId="12" fillId="0" borderId="0" xfId="6" applyNumberFormat="1" applyFont="1"/>
    <xf numFmtId="167" fontId="12" fillId="0" borderId="0" xfId="6" applyNumberFormat="1" applyFont="1"/>
    <xf numFmtId="167" fontId="62" fillId="0" borderId="0" xfId="6" applyNumberFormat="1" applyFont="1" applyAlignment="1">
      <alignment horizontal="right"/>
    </xf>
    <xf numFmtId="0" fontId="15" fillId="0" borderId="0" xfId="6" applyAlignment="1">
      <alignment vertical="top"/>
    </xf>
    <xf numFmtId="0" fontId="72" fillId="0" borderId="0" xfId="6" applyFont="1" applyAlignment="1">
      <alignment vertical="top"/>
    </xf>
    <xf numFmtId="0" fontId="28" fillId="0" borderId="0" xfId="6" applyFont="1"/>
    <xf numFmtId="0" fontId="28" fillId="2" borderId="0" xfId="6" applyFont="1" applyFill="1" applyAlignment="1">
      <alignment horizontal="center" vertical="center"/>
    </xf>
    <xf numFmtId="0" fontId="74" fillId="2" borderId="0" xfId="6" applyFont="1" applyFill="1" applyAlignment="1">
      <alignment horizontal="center" vertical="top"/>
    </xf>
    <xf numFmtId="0" fontId="28" fillId="2" borderId="0" xfId="6" applyFont="1" applyFill="1" applyAlignment="1">
      <alignment horizontal="centerContinuous"/>
    </xf>
    <xf numFmtId="0" fontId="28" fillId="2" borderId="0" xfId="6" applyFont="1" applyFill="1" applyAlignment="1">
      <alignment horizontal="center" vertical="top"/>
    </xf>
    <xf numFmtId="0" fontId="27" fillId="2" borderId="0" xfId="6" applyFont="1" applyFill="1" applyAlignment="1">
      <alignment horizontal="center"/>
    </xf>
    <xf numFmtId="0" fontId="15" fillId="0" borderId="1" xfId="6" applyBorder="1" applyAlignment="1">
      <alignment vertical="top"/>
    </xf>
    <xf numFmtId="165" fontId="15" fillId="0" borderId="0" xfId="6" applyNumberFormat="1" applyAlignment="1">
      <alignment vertical="top"/>
    </xf>
    <xf numFmtId="165" fontId="62" fillId="0" borderId="0" xfId="6" applyNumberFormat="1" applyFont="1" applyAlignment="1">
      <alignment horizontal="right" vertical="top"/>
    </xf>
    <xf numFmtId="167" fontId="15" fillId="0" borderId="0" xfId="6" applyNumberFormat="1" applyAlignment="1">
      <alignment vertical="top"/>
    </xf>
    <xf numFmtId="167" fontId="62" fillId="0" borderId="0" xfId="6" applyNumberFormat="1" applyFont="1" applyAlignment="1">
      <alignment horizontal="right" vertical="top"/>
    </xf>
    <xf numFmtId="166" fontId="15" fillId="0" borderId="0" xfId="6" applyNumberFormat="1" applyAlignment="1">
      <alignment horizontal="right"/>
    </xf>
    <xf numFmtId="0" fontId="15" fillId="0" borderId="0" xfId="6" quotePrefix="1" applyAlignment="1">
      <alignment horizontal="right"/>
    </xf>
    <xf numFmtId="166" fontId="62" fillId="0" borderId="0" xfId="6" applyNumberFormat="1" applyFont="1" applyAlignment="1">
      <alignment horizontal="right" vertical="top"/>
    </xf>
    <xf numFmtId="165" fontId="15" fillId="0" borderId="0" xfId="6" applyNumberFormat="1" applyAlignment="1">
      <alignment horizontal="right" vertical="top"/>
    </xf>
    <xf numFmtId="167" fontId="15" fillId="0" borderId="0" xfId="6" applyNumberFormat="1" applyAlignment="1">
      <alignment horizontal="right" vertical="top"/>
    </xf>
    <xf numFmtId="0" fontId="15" fillId="0" borderId="0" xfId="6" applyAlignment="1">
      <alignment horizontal="right"/>
    </xf>
    <xf numFmtId="0" fontId="15" fillId="0" borderId="0" xfId="39" applyAlignment="1">
      <alignment horizontal="right"/>
    </xf>
    <xf numFmtId="0" fontId="15" fillId="0" borderId="0" xfId="39" quotePrefix="1" applyAlignment="1">
      <alignment horizontal="right"/>
    </xf>
    <xf numFmtId="0" fontId="15" fillId="0" borderId="0" xfId="39"/>
    <xf numFmtId="166" fontId="62" fillId="0" borderId="0" xfId="39" applyNumberFormat="1" applyFont="1" applyAlignment="1">
      <alignment horizontal="right" vertical="top"/>
    </xf>
    <xf numFmtId="167" fontId="15" fillId="0" borderId="0" xfId="40" applyNumberFormat="1" applyFont="1"/>
    <xf numFmtId="0" fontId="76" fillId="0" borderId="1" xfId="39" applyFont="1" applyBorder="1"/>
    <xf numFmtId="0" fontId="15" fillId="0" borderId="1" xfId="39" applyBorder="1"/>
    <xf numFmtId="0" fontId="15" fillId="0" borderId="1" xfId="39" applyBorder="1" applyAlignment="1">
      <alignment vertical="top"/>
    </xf>
    <xf numFmtId="166" fontId="95" fillId="0" borderId="0" xfId="39" applyNumberFormat="1" applyFont="1" applyAlignment="1">
      <alignment horizontal="right" vertical="top"/>
    </xf>
    <xf numFmtId="9" fontId="96" fillId="0" borderId="0" xfId="41" applyFont="1" applyAlignment="1">
      <alignment horizontal="right" vertical="top"/>
    </xf>
    <xf numFmtId="0" fontId="68" fillId="0" borderId="0" xfId="39" applyFont="1" applyAlignment="1">
      <alignment horizontal="right"/>
    </xf>
    <xf numFmtId="0" fontId="68" fillId="0" borderId="0" xfId="39" quotePrefix="1" applyFont="1" applyAlignment="1">
      <alignment horizontal="right"/>
    </xf>
    <xf numFmtId="9" fontId="97" fillId="0" borderId="0" xfId="41" applyFont="1" applyAlignment="1">
      <alignment horizontal="right" vertical="top"/>
    </xf>
    <xf numFmtId="0" fontId="15" fillId="0" borderId="0" xfId="39" applyAlignment="1">
      <alignment horizontal="center" vertical="center"/>
    </xf>
    <xf numFmtId="167" fontId="15" fillId="0" borderId="0" xfId="39" applyNumberFormat="1" applyAlignment="1">
      <alignment vertical="top"/>
    </xf>
    <xf numFmtId="167" fontId="62" fillId="0" borderId="0" xfId="39" applyNumberFormat="1" applyFont="1" applyAlignment="1">
      <alignment horizontal="right" vertical="top"/>
    </xf>
    <xf numFmtId="167" fontId="15" fillId="4" borderId="0" xfId="40" applyNumberFormat="1" applyFont="1" applyFill="1" applyAlignment="1">
      <alignment horizontal="right"/>
    </xf>
    <xf numFmtId="167" fontId="15" fillId="4" borderId="0" xfId="40" quotePrefix="1" applyNumberFormat="1" applyFont="1" applyFill="1" applyAlignment="1">
      <alignment horizontal="right"/>
    </xf>
    <xf numFmtId="0" fontId="15" fillId="4" borderId="0" xfId="39" applyFill="1"/>
    <xf numFmtId="3" fontId="15" fillId="0" borderId="0" xfId="6" applyNumberFormat="1"/>
    <xf numFmtId="0" fontId="68" fillId="0" borderId="0" xfId="6" applyFont="1" applyAlignment="1">
      <alignment vertical="center"/>
    </xf>
    <xf numFmtId="166" fontId="62" fillId="0" borderId="0" xfId="6" applyNumberFormat="1" applyFont="1" applyAlignment="1">
      <alignment horizontal="right"/>
    </xf>
    <xf numFmtId="0" fontId="27" fillId="2" borderId="0" xfId="6" quotePrefix="1" applyFont="1" applyFill="1" applyAlignment="1">
      <alignment horizontal="center"/>
    </xf>
    <xf numFmtId="0" fontId="27" fillId="19" borderId="0" xfId="0" applyFont="1" applyFill="1" applyAlignment="1">
      <alignment horizontal="center" vertical="top"/>
    </xf>
    <xf numFmtId="0" fontId="62" fillId="0" borderId="0" xfId="0" applyFont="1" applyAlignment="1">
      <alignment horizontal="right" vertical="top"/>
    </xf>
    <xf numFmtId="0" fontId="62" fillId="0" borderId="0" xfId="0" applyFont="1" applyAlignment="1">
      <alignment horizontal="center" vertical="top"/>
    </xf>
    <xf numFmtId="0" fontId="98" fillId="0" borderId="0" xfId="42" applyFont="1" applyAlignment="1">
      <alignment horizontal="left" vertical="center"/>
    </xf>
    <xf numFmtId="0" fontId="98" fillId="0" borderId="0" xfId="39" applyFont="1"/>
    <xf numFmtId="165" fontId="82" fillId="0" borderId="0" xfId="23" applyNumberFormat="1" applyFont="1"/>
    <xf numFmtId="0" fontId="72" fillId="0" borderId="0" xfId="0" applyFont="1" applyAlignment="1">
      <alignment vertical="top"/>
    </xf>
    <xf numFmtId="0" fontId="99" fillId="4" borderId="0" xfId="0" applyFont="1" applyFill="1" applyAlignment="1">
      <alignment horizontal="center" vertical="top"/>
    </xf>
    <xf numFmtId="0" fontId="27" fillId="20" borderId="0" xfId="0" applyFont="1" applyFill="1" applyAlignment="1">
      <alignment horizontal="center" vertical="top"/>
    </xf>
    <xf numFmtId="0" fontId="27" fillId="18" borderId="0" xfId="0" applyFont="1" applyFill="1" applyAlignment="1">
      <alignment horizontal="center" vertical="top"/>
    </xf>
    <xf numFmtId="0" fontId="27" fillId="21" borderId="0" xfId="0" applyFont="1" applyFill="1" applyAlignment="1">
      <alignment horizontal="center" vertical="top"/>
    </xf>
    <xf numFmtId="0" fontId="28" fillId="2" borderId="0" xfId="0" applyFont="1" applyFill="1" applyAlignment="1">
      <alignment vertical="top" wrapText="1"/>
    </xf>
    <xf numFmtId="0" fontId="15" fillId="0" borderId="0" xfId="1" applyFont="1" applyAlignment="1">
      <alignment horizontal="right"/>
    </xf>
    <xf numFmtId="0" fontId="15" fillId="0" borderId="0" xfId="1" quotePrefix="1" applyFont="1" applyAlignment="1">
      <alignment horizontal="right"/>
    </xf>
    <xf numFmtId="0" fontId="15" fillId="0" borderId="0" xfId="1" applyFont="1"/>
    <xf numFmtId="166" fontId="62" fillId="0" borderId="0" xfId="1" applyNumberFormat="1" applyFont="1" applyAlignment="1">
      <alignment horizontal="right" vertical="top"/>
    </xf>
    <xf numFmtId="0" fontId="15" fillId="0" borderId="0" xfId="1" applyFont="1" applyAlignment="1">
      <alignment vertical="top"/>
    </xf>
    <xf numFmtId="0" fontId="76" fillId="0" borderId="1" xfId="1" applyFont="1" applyBorder="1"/>
    <xf numFmtId="0" fontId="15" fillId="0" borderId="1" xfId="1" applyFont="1" applyBorder="1"/>
    <xf numFmtId="0" fontId="15" fillId="0" borderId="1" xfId="1" applyFont="1" applyBorder="1" applyAlignment="1">
      <alignment vertical="top"/>
    </xf>
    <xf numFmtId="166" fontId="95" fillId="0" borderId="0" xfId="1" applyNumberFormat="1" applyFont="1" applyAlignment="1">
      <alignment horizontal="right" vertical="top"/>
    </xf>
    <xf numFmtId="9" fontId="96" fillId="0" borderId="0" xfId="32" applyFont="1" applyAlignment="1">
      <alignment horizontal="right" vertical="top"/>
    </xf>
    <xf numFmtId="0" fontId="68" fillId="0" borderId="0" xfId="1" applyFont="1" applyAlignment="1">
      <alignment horizontal="right"/>
    </xf>
    <xf numFmtId="0" fontId="68" fillId="0" borderId="0" xfId="1" quotePrefix="1" applyFont="1" applyAlignment="1">
      <alignment horizontal="right"/>
    </xf>
    <xf numFmtId="9" fontId="97" fillId="0" borderId="0" xfId="32" applyFont="1" applyAlignment="1">
      <alignment horizontal="right" vertical="top"/>
    </xf>
    <xf numFmtId="0" fontId="68" fillId="0" borderId="0" xfId="1" applyFont="1" applyAlignment="1">
      <alignment vertical="top"/>
    </xf>
    <xf numFmtId="0" fontId="15" fillId="0" borderId="0" xfId="1" applyFont="1" applyAlignment="1">
      <alignment horizontal="center" vertical="center"/>
    </xf>
    <xf numFmtId="0" fontId="97" fillId="0" borderId="0" xfId="1" applyFont="1" applyAlignment="1">
      <alignment horizontal="right" vertical="top"/>
    </xf>
    <xf numFmtId="167" fontId="15" fillId="0" borderId="0" xfId="1" applyNumberFormat="1" applyFont="1" applyAlignment="1">
      <alignment vertical="top"/>
    </xf>
    <xf numFmtId="167" fontId="15" fillId="4" borderId="0" xfId="31" applyNumberFormat="1" applyFont="1" applyFill="1" applyAlignment="1">
      <alignment horizontal="right"/>
    </xf>
    <xf numFmtId="167" fontId="15" fillId="4" borderId="0" xfId="31" quotePrefix="1" applyNumberFormat="1" applyFont="1" applyFill="1" applyAlignment="1">
      <alignment horizontal="right"/>
    </xf>
    <xf numFmtId="0" fontId="15" fillId="4" borderId="0" xfId="1" applyFont="1" applyFill="1"/>
    <xf numFmtId="167" fontId="15" fillId="4" borderId="0" xfId="1" applyNumberFormat="1" applyFont="1" applyFill="1" applyAlignment="1">
      <alignment vertical="top"/>
    </xf>
    <xf numFmtId="170" fontId="15" fillId="0" borderId="0" xfId="1" applyNumberFormat="1" applyFont="1" applyAlignment="1">
      <alignment vertical="top"/>
    </xf>
    <xf numFmtId="171" fontId="62" fillId="0" borderId="0" xfId="1" applyNumberFormat="1" applyFont="1" applyAlignment="1">
      <alignment horizontal="right" vertical="top"/>
    </xf>
    <xf numFmtId="3" fontId="15" fillId="0" borderId="0" xfId="0" applyNumberFormat="1" applyFont="1"/>
    <xf numFmtId="165" fontId="62" fillId="0" borderId="0" xfId="0" applyNumberFormat="1" applyFont="1" applyAlignment="1">
      <alignment horizontal="right" vertical="top"/>
    </xf>
    <xf numFmtId="0" fontId="15" fillId="0" borderId="2" xfId="0" applyFont="1" applyBorder="1"/>
    <xf numFmtId="0" fontId="15" fillId="0" borderId="2" xfId="0" applyFont="1" applyBorder="1" applyAlignment="1">
      <alignment vertical="top"/>
    </xf>
    <xf numFmtId="0" fontId="62" fillId="0" borderId="0" xfId="0" applyFont="1"/>
    <xf numFmtId="0" fontId="100" fillId="2" borderId="0" xfId="0" applyFont="1" applyFill="1" applyAlignment="1">
      <alignment horizontal="centerContinuous"/>
    </xf>
    <xf numFmtId="0" fontId="100" fillId="2" borderId="0" xfId="0" applyFont="1" applyFill="1" applyAlignment="1">
      <alignment horizontal="center"/>
    </xf>
    <xf numFmtId="0" fontId="72" fillId="2" borderId="0" xfId="0" applyFont="1" applyFill="1" applyAlignment="1">
      <alignment horizontal="center"/>
    </xf>
    <xf numFmtId="0" fontId="72" fillId="2" borderId="0" xfId="0" applyFont="1" applyFill="1" applyAlignment="1">
      <alignment horizontal="centerContinuous"/>
    </xf>
    <xf numFmtId="0" fontId="93" fillId="0" borderId="1" xfId="0" applyFont="1" applyBorder="1"/>
    <xf numFmtId="166" fontId="62" fillId="0" borderId="0" xfId="0" applyNumberFormat="1" applyFont="1" applyAlignment="1">
      <alignment horizontal="right"/>
    </xf>
    <xf numFmtId="167" fontId="15" fillId="0" borderId="0" xfId="0" applyNumberFormat="1" applyFont="1" applyAlignment="1">
      <alignment horizontal="center"/>
    </xf>
    <xf numFmtId="165" fontId="62" fillId="0" borderId="0" xfId="0" applyNumberFormat="1" applyFont="1" applyAlignment="1">
      <alignment horizontal="right"/>
    </xf>
    <xf numFmtId="0" fontId="98" fillId="0" borderId="0" xfId="0" applyFont="1"/>
    <xf numFmtId="0" fontId="92" fillId="2" borderId="0" xfId="6" applyFont="1" applyFill="1"/>
    <xf numFmtId="0" fontId="27" fillId="2" borderId="0" xfId="6" applyFont="1" applyFill="1" applyAlignment="1">
      <alignment vertical="center"/>
    </xf>
    <xf numFmtId="0" fontId="75" fillId="2" borderId="0" xfId="6" applyFont="1" applyFill="1" applyAlignment="1">
      <alignment vertical="center"/>
    </xf>
    <xf numFmtId="0" fontId="28" fillId="2" borderId="0" xfId="6" applyFont="1" applyFill="1" applyAlignment="1">
      <alignment horizontal="center" wrapText="1"/>
    </xf>
    <xf numFmtId="0" fontId="15" fillId="0" borderId="0" xfId="6" applyAlignment="1">
      <alignment horizontal="center"/>
    </xf>
    <xf numFmtId="0" fontId="27" fillId="2" borderId="0" xfId="6" applyFont="1" applyFill="1" applyAlignment="1">
      <alignment wrapText="1"/>
    </xf>
    <xf numFmtId="165" fontId="15" fillId="0" borderId="0" xfId="6" applyNumberFormat="1" applyAlignment="1">
      <alignment horizontal="right"/>
    </xf>
    <xf numFmtId="167" fontId="15" fillId="0" borderId="0" xfId="6" applyNumberFormat="1"/>
    <xf numFmtId="167" fontId="15" fillId="0" borderId="0" xfId="6" applyNumberFormat="1" applyAlignment="1">
      <alignment horizontal="right"/>
    </xf>
    <xf numFmtId="0" fontId="75" fillId="2" borderId="0" xfId="6" applyFont="1" applyFill="1" applyAlignment="1">
      <alignment horizontal="center" vertical="center" wrapText="1"/>
    </xf>
    <xf numFmtId="0" fontId="15" fillId="0" borderId="0" xfId="6" applyAlignment="1">
      <alignment horizontal="left"/>
    </xf>
    <xf numFmtId="0" fontId="15" fillId="0" borderId="0" xfId="6" applyAlignment="1">
      <alignment horizontal="left" indent="1"/>
    </xf>
    <xf numFmtId="0" fontId="62" fillId="0" borderId="0" xfId="6" applyFont="1" applyAlignment="1">
      <alignment horizontal="right"/>
    </xf>
    <xf numFmtId="0" fontId="98" fillId="0" borderId="0" xfId="6" applyFont="1"/>
    <xf numFmtId="0" fontId="45" fillId="0" borderId="17" xfId="17" applyFont="1" applyBorder="1" applyAlignment="1">
      <alignment vertical="center"/>
    </xf>
    <xf numFmtId="0" fontId="45" fillId="0" borderId="10" xfId="17" applyFont="1" applyBorder="1" applyAlignment="1">
      <alignment vertical="center"/>
    </xf>
    <xf numFmtId="167" fontId="0" fillId="0" borderId="0" xfId="31" applyNumberFormat="1" applyFont="1"/>
    <xf numFmtId="167" fontId="19" fillId="0" borderId="0" xfId="31" applyNumberFormat="1" applyFont="1"/>
    <xf numFmtId="0" fontId="38" fillId="0" borderId="17" xfId="17" applyFont="1" applyBorder="1" applyAlignment="1">
      <alignment horizontal="left" vertical="center"/>
    </xf>
    <xf numFmtId="0" fontId="1" fillId="0" borderId="0" xfId="17" applyFont="1"/>
    <xf numFmtId="0" fontId="15" fillId="0" borderId="43" xfId="6" applyBorder="1" applyAlignment="1">
      <alignment horizontal="left"/>
    </xf>
    <xf numFmtId="0" fontId="15" fillId="0" borderId="48" xfId="6" applyBorder="1" applyAlignment="1">
      <alignment horizontal="left"/>
    </xf>
    <xf numFmtId="9" fontId="71" fillId="26" borderId="24" xfId="6" applyNumberFormat="1" applyFont="1" applyFill="1" applyBorder="1" applyAlignment="1">
      <alignment horizontal="center"/>
    </xf>
    <xf numFmtId="9" fontId="71" fillId="26" borderId="46" xfId="6" applyNumberFormat="1" applyFont="1" applyFill="1" applyBorder="1" applyAlignment="1">
      <alignment horizontal="center"/>
    </xf>
    <xf numFmtId="0" fontId="71" fillId="25" borderId="45" xfId="6" applyFont="1" applyFill="1" applyBorder="1" applyAlignment="1">
      <alignment horizontal="center"/>
    </xf>
    <xf numFmtId="0" fontId="71" fillId="25" borderId="8" xfId="6" applyFont="1" applyFill="1" applyBorder="1" applyAlignment="1">
      <alignment horizontal="center"/>
    </xf>
    <xf numFmtId="0" fontId="70" fillId="25" borderId="16" xfId="6" applyFont="1" applyFill="1" applyBorder="1" applyAlignment="1">
      <alignment horizontal="center"/>
    </xf>
    <xf numFmtId="0" fontId="70" fillId="25" borderId="18" xfId="6" applyFont="1" applyFill="1" applyBorder="1" applyAlignment="1">
      <alignment horizontal="center"/>
    </xf>
    <xf numFmtId="0" fontId="70" fillId="25" borderId="15" xfId="6" applyFont="1" applyFill="1" applyBorder="1" applyAlignment="1">
      <alignment horizontal="center"/>
    </xf>
    <xf numFmtId="0" fontId="70" fillId="25" borderId="12" xfId="6" applyFont="1" applyFill="1" applyBorder="1" applyAlignment="1">
      <alignment horizontal="center"/>
    </xf>
    <xf numFmtId="0" fontId="70" fillId="25" borderId="4" xfId="6" applyFont="1" applyFill="1" applyBorder="1" applyAlignment="1">
      <alignment horizontal="center"/>
    </xf>
    <xf numFmtId="0" fontId="70" fillId="25" borderId="11" xfId="6" applyFont="1" applyFill="1" applyBorder="1" applyAlignment="1">
      <alignment horizontal="center"/>
    </xf>
    <xf numFmtId="0" fontId="71" fillId="26" borderId="44" xfId="6" applyFont="1" applyFill="1" applyBorder="1" applyAlignment="1">
      <alignment horizontal="center"/>
    </xf>
    <xf numFmtId="0" fontId="71" fillId="26" borderId="21" xfId="6" applyFont="1" applyFill="1" applyBorder="1" applyAlignment="1">
      <alignment horizontal="center"/>
    </xf>
    <xf numFmtId="0" fontId="15" fillId="0" borderId="0" xfId="0" applyFont="1" applyAlignment="1">
      <alignment wrapText="1"/>
    </xf>
    <xf numFmtId="0" fontId="68" fillId="0" borderId="42" xfId="1" applyFont="1" applyBorder="1" applyAlignment="1">
      <alignment horizontal="center" vertical="center"/>
    </xf>
    <xf numFmtId="0" fontId="28" fillId="2" borderId="0" xfId="0" applyFont="1" applyFill="1" applyAlignment="1">
      <alignment horizontal="center" vertical="top" wrapText="1"/>
    </xf>
    <xf numFmtId="0" fontId="28" fillId="2" borderId="0" xfId="0" applyFont="1" applyFill="1" applyAlignment="1">
      <alignment horizontal="center" vertical="center" wrapText="1"/>
    </xf>
    <xf numFmtId="0" fontId="84" fillId="24" borderId="49" xfId="6" applyFont="1" applyFill="1" applyBorder="1" applyAlignment="1">
      <alignment horizontal="center"/>
    </xf>
    <xf numFmtId="3" fontId="84" fillId="24" borderId="49" xfId="6" applyNumberFormat="1" applyFont="1" applyFill="1" applyBorder="1" applyAlignment="1">
      <alignment horizontal="center"/>
    </xf>
    <xf numFmtId="0" fontId="89" fillId="0" borderId="0" xfId="42" applyFont="1" applyAlignment="1">
      <alignment horizontal="left"/>
    </xf>
    <xf numFmtId="0" fontId="27" fillId="2" borderId="0" xfId="42" applyFont="1" applyFill="1" applyAlignment="1">
      <alignment horizontal="left" vertical="center"/>
    </xf>
    <xf numFmtId="0" fontId="27" fillId="2" borderId="0" xfId="42" applyFont="1" applyFill="1" applyAlignment="1">
      <alignment horizontal="right" vertical="center"/>
    </xf>
    <xf numFmtId="0" fontId="27" fillId="2" borderId="0" xfId="42" applyFont="1" applyFill="1" applyAlignment="1">
      <alignment horizontal="center" vertical="center"/>
    </xf>
    <xf numFmtId="0" fontId="27" fillId="19" borderId="0" xfId="0" applyFont="1" applyFill="1" applyAlignment="1">
      <alignment horizontal="center" vertical="top"/>
    </xf>
    <xf numFmtId="0" fontId="27" fillId="19" borderId="0" xfId="0" applyFont="1" applyFill="1" applyAlignment="1">
      <alignment horizontal="center" vertical="center"/>
    </xf>
    <xf numFmtId="0" fontId="27" fillId="2" borderId="0" xfId="0" applyFont="1" applyFill="1" applyAlignment="1">
      <alignment horizontal="center"/>
    </xf>
    <xf numFmtId="166" fontId="62" fillId="0" borderId="0" xfId="0" applyNumberFormat="1" applyFont="1" applyAlignment="1">
      <alignment horizontal="center" vertical="center"/>
    </xf>
    <xf numFmtId="0" fontId="62" fillId="0" borderId="0" xfId="0" applyFont="1" applyAlignment="1">
      <alignment horizontal="left" vertical="top" wrapText="1"/>
    </xf>
    <xf numFmtId="0" fontId="68" fillId="22" borderId="42" xfId="0" applyFont="1" applyFill="1" applyBorder="1" applyAlignment="1">
      <alignment horizontal="center" vertical="center"/>
    </xf>
    <xf numFmtId="0" fontId="15" fillId="0" borderId="0" xfId="6" applyAlignment="1">
      <alignment horizontal="center"/>
    </xf>
    <xf numFmtId="0" fontId="27" fillId="2" borderId="0" xfId="6" applyFont="1" applyFill="1" applyAlignment="1">
      <alignment horizontal="center" vertical="center"/>
    </xf>
    <xf numFmtId="0" fontId="27" fillId="2" borderId="0" xfId="6" applyFont="1" applyFill="1" applyAlignment="1">
      <alignment horizontal="center" wrapText="1"/>
    </xf>
    <xf numFmtId="0" fontId="15" fillId="0" borderId="0" xfId="6" applyAlignment="1">
      <alignment wrapText="1"/>
    </xf>
    <xf numFmtId="0" fontId="28" fillId="2" borderId="0" xfId="6" applyFont="1" applyFill="1" applyAlignment="1">
      <alignment horizontal="center" wrapText="1"/>
    </xf>
    <xf numFmtId="0" fontId="27" fillId="2" borderId="0" xfId="6" applyFont="1" applyFill="1" applyAlignment="1">
      <alignment horizontal="center"/>
    </xf>
    <xf numFmtId="0" fontId="75" fillId="2" borderId="0" xfId="6" applyFont="1" applyFill="1" applyAlignment="1">
      <alignment horizontal="center" vertical="center" wrapText="1"/>
    </xf>
    <xf numFmtId="0" fontId="15" fillId="0" borderId="0" xfId="6" applyAlignment="1">
      <alignment horizontal="left"/>
    </xf>
    <xf numFmtId="0" fontId="15" fillId="0" borderId="0" xfId="6" applyAlignment="1">
      <alignment horizontal="left" indent="1"/>
    </xf>
    <xf numFmtId="0" fontId="75" fillId="2" borderId="0" xfId="6" applyFont="1" applyFill="1" applyAlignment="1">
      <alignment horizontal="center" wrapText="1"/>
    </xf>
    <xf numFmtId="0" fontId="28" fillId="2" borderId="0" xfId="6" applyFont="1" applyFill="1" applyAlignment="1">
      <alignment horizontal="center"/>
    </xf>
    <xf numFmtId="0" fontId="75" fillId="2" borderId="0" xfId="6" applyFont="1" applyFill="1" applyAlignment="1">
      <alignment horizontal="center" vertical="center"/>
    </xf>
    <xf numFmtId="0" fontId="68" fillId="0" borderId="42" xfId="39" applyFont="1" applyBorder="1" applyAlignment="1">
      <alignment horizontal="center" vertical="center"/>
    </xf>
    <xf numFmtId="0" fontId="27" fillId="2" borderId="0" xfId="0" applyFont="1" applyFill="1" applyAlignment="1">
      <alignment horizontal="center" vertical="center"/>
    </xf>
    <xf numFmtId="37" fontId="58" fillId="3" borderId="0" xfId="9" applyNumberFormat="1" applyFont="1" applyFill="1" applyBorder="1" applyAlignment="1">
      <alignment horizontal="left" vertical="center"/>
    </xf>
    <xf numFmtId="37" fontId="58" fillId="0" borderId="0" xfId="9" applyNumberFormat="1" applyFont="1" applyFill="1" applyBorder="1" applyAlignment="1">
      <alignment horizontal="left" vertical="center"/>
    </xf>
    <xf numFmtId="0" fontId="47" fillId="10" borderId="17" xfId="17" applyFont="1" applyFill="1" applyBorder="1" applyAlignment="1">
      <alignment horizontal="center" vertical="center"/>
    </xf>
    <xf numFmtId="0" fontId="47" fillId="10" borderId="10" xfId="17" applyFont="1" applyFill="1" applyBorder="1" applyAlignment="1">
      <alignment horizontal="center" vertical="center"/>
    </xf>
    <xf numFmtId="0" fontId="47" fillId="0" borderId="14" xfId="17" applyFont="1" applyBorder="1" applyAlignment="1">
      <alignment horizontal="center" vertical="center" wrapText="1"/>
    </xf>
    <xf numFmtId="0" fontId="47" fillId="0" borderId="0" xfId="17" applyFont="1" applyAlignment="1">
      <alignment horizontal="center" vertical="center" wrapText="1"/>
    </xf>
    <xf numFmtId="0" fontId="47" fillId="0" borderId="13" xfId="17" applyFont="1" applyBorder="1" applyAlignment="1">
      <alignment horizontal="center" vertical="center" wrapText="1"/>
    </xf>
    <xf numFmtId="0" fontId="47" fillId="0" borderId="12" xfId="17" applyFont="1" applyBorder="1" applyAlignment="1">
      <alignment horizontal="center" vertical="center" wrapText="1"/>
    </xf>
    <xf numFmtId="0" fontId="47" fillId="0" borderId="4" xfId="17" applyFont="1" applyBorder="1" applyAlignment="1">
      <alignment horizontal="center" vertical="center" wrapText="1"/>
    </xf>
    <xf numFmtId="0" fontId="47" fillId="0" borderId="11" xfId="17" applyFont="1" applyBorder="1" applyAlignment="1">
      <alignment horizontal="center" vertical="center" wrapText="1"/>
    </xf>
    <xf numFmtId="0" fontId="21" fillId="2" borderId="0" xfId="0" applyFont="1" applyFill="1" applyAlignment="1">
      <alignment horizontal="center" wrapText="1"/>
    </xf>
    <xf numFmtId="0" fontId="38" fillId="0" borderId="17" xfId="17" applyFont="1" applyBorder="1" applyAlignment="1">
      <alignment horizontal="center" vertical="center"/>
    </xf>
    <xf numFmtId="0" fontId="38" fillId="0" borderId="10" xfId="17" applyFont="1" applyBorder="1" applyAlignment="1">
      <alignment horizontal="center" vertical="center"/>
    </xf>
    <xf numFmtId="0" fontId="38" fillId="0" borderId="18" xfId="17" applyFont="1" applyBorder="1" applyAlignment="1">
      <alignment horizontal="center" vertical="center"/>
    </xf>
    <xf numFmtId="0" fontId="15" fillId="0" borderId="16" xfId="17" applyFont="1" applyBorder="1" applyAlignment="1">
      <alignment horizontal="center" vertical="center" wrapText="1"/>
    </xf>
    <xf numFmtId="0" fontId="15" fillId="0" borderId="18" xfId="17" applyFont="1" applyBorder="1" applyAlignment="1">
      <alignment horizontal="center" vertical="center" wrapText="1"/>
    </xf>
    <xf numFmtId="0" fontId="15" fillId="0" borderId="12" xfId="17" applyFont="1" applyBorder="1" applyAlignment="1">
      <alignment horizontal="center" vertical="center" wrapText="1"/>
    </xf>
    <xf numFmtId="0" fontId="15" fillId="0" borderId="4" xfId="17" applyFont="1" applyBorder="1" applyAlignment="1">
      <alignment horizontal="center" vertical="center" wrapText="1"/>
    </xf>
    <xf numFmtId="0" fontId="39" fillId="0" borderId="29" xfId="17" applyFont="1" applyBorder="1" applyAlignment="1">
      <alignment horizontal="left" vertical="center" wrapText="1"/>
    </xf>
    <xf numFmtId="0" fontId="10" fillId="0" borderId="29" xfId="17" applyBorder="1" applyAlignment="1">
      <alignment horizontal="left" vertical="center" wrapText="1"/>
    </xf>
    <xf numFmtId="167" fontId="1" fillId="13" borderId="40" xfId="18" applyNumberFormat="1" applyFont="1" applyFill="1" applyBorder="1" applyAlignment="1" applyProtection="1">
      <alignment horizontal="center" vertical="center"/>
    </xf>
    <xf numFmtId="0" fontId="0" fillId="0" borderId="10" xfId="0" applyBorder="1" applyAlignment="1">
      <alignment horizontal="center" vertical="center"/>
    </xf>
    <xf numFmtId="0" fontId="0" fillId="0" borderId="41" xfId="0" applyBorder="1" applyAlignment="1">
      <alignment horizontal="center" vertical="center"/>
    </xf>
    <xf numFmtId="164" fontId="1" fillId="5" borderId="16" xfId="17" applyNumberFormat="1" applyFont="1" applyFill="1" applyBorder="1" applyAlignment="1">
      <alignment horizontal="center" wrapText="1"/>
    </xf>
    <xf numFmtId="0" fontId="38" fillId="0" borderId="12" xfId="17" applyFont="1" applyBorder="1" applyAlignment="1">
      <alignment horizontal="center" vertical="center" wrapText="1"/>
    </xf>
    <xf numFmtId="0" fontId="38" fillId="0" borderId="4" xfId="17" applyFont="1" applyBorder="1" applyAlignment="1">
      <alignment horizontal="center" vertical="center" wrapText="1"/>
    </xf>
    <xf numFmtId="0" fontId="15" fillId="0" borderId="14" xfId="17" applyFont="1" applyBorder="1" applyAlignment="1">
      <alignment horizontal="center" vertical="center" wrapText="1"/>
    </xf>
    <xf numFmtId="0" fontId="15" fillId="0" borderId="0" xfId="17" applyFont="1" applyAlignment="1">
      <alignment horizontal="center" vertical="center" wrapText="1"/>
    </xf>
    <xf numFmtId="0" fontId="57" fillId="0" borderId="0" xfId="6" applyFont="1" applyAlignment="1">
      <alignment horizontal="center"/>
    </xf>
    <xf numFmtId="0" fontId="49" fillId="2" borderId="0" xfId="6" applyFont="1" applyFill="1" applyAlignment="1">
      <alignment horizontal="center"/>
    </xf>
    <xf numFmtId="0" fontId="8" fillId="0" borderId="0" xfId="24" applyAlignment="1">
      <alignment horizontal="center"/>
    </xf>
    <xf numFmtId="0" fontId="65" fillId="24" borderId="0" xfId="24" applyFont="1" applyFill="1" applyAlignment="1">
      <alignment horizontal="center"/>
    </xf>
    <xf numFmtId="0" fontId="66" fillId="24" borderId="0" xfId="24" applyFont="1" applyFill="1" applyAlignment="1">
      <alignment horizontal="center"/>
    </xf>
    <xf numFmtId="3" fontId="44" fillId="24" borderId="0" xfId="24" applyNumberFormat="1" applyFont="1" applyFill="1" applyAlignment="1">
      <alignment horizontal="center" wrapText="1"/>
    </xf>
    <xf numFmtId="0" fontId="64" fillId="24" borderId="0" xfId="24" applyFont="1" applyFill="1" applyAlignment="1">
      <alignment horizontal="center" wrapText="1"/>
    </xf>
    <xf numFmtId="0" fontId="44" fillId="24" borderId="0" xfId="24" applyFont="1" applyFill="1" applyAlignment="1">
      <alignment horizontal="center" wrapText="1"/>
    </xf>
    <xf numFmtId="0" fontId="75" fillId="2" borderId="0" xfId="0" applyFont="1" applyFill="1" applyAlignment="1">
      <alignment horizontal="centerContinuous"/>
    </xf>
    <xf numFmtId="0" fontId="28" fillId="2" borderId="0" xfId="0" applyFont="1" applyFill="1" applyAlignment="1">
      <alignment horizontal="centerContinuous"/>
    </xf>
    <xf numFmtId="0" fontId="20" fillId="3" borderId="0" xfId="0" applyFont="1" applyFill="1" applyAlignment="1">
      <alignment horizontal="right"/>
    </xf>
    <xf numFmtId="0" fontId="15" fillId="0" borderId="44" xfId="6" applyBorder="1" applyAlignment="1"/>
    <xf numFmtId="0" fontId="15" fillId="0" borderId="21" xfId="6" applyBorder="1" applyAlignment="1"/>
    <xf numFmtId="0" fontId="15" fillId="0" borderId="26" xfId="6" applyBorder="1" applyAlignment="1"/>
    <xf numFmtId="0" fontId="15" fillId="0" borderId="47" xfId="6" applyBorder="1" applyAlignment="1"/>
    <xf numFmtId="0" fontId="15" fillId="0" borderId="24" xfId="6" applyBorder="1" applyAlignment="1"/>
    <xf numFmtId="0" fontId="15" fillId="0" borderId="46" xfId="6" applyBorder="1" applyAlignment="1"/>
    <xf numFmtId="0" fontId="15" fillId="0" borderId="43" xfId="6" applyBorder="1" applyAlignment="1"/>
    <xf numFmtId="0" fontId="15" fillId="0" borderId="48" xfId="6" applyBorder="1" applyAlignment="1"/>
    <xf numFmtId="0" fontId="15" fillId="0" borderId="0" xfId="6" applyAlignment="1"/>
    <xf numFmtId="0" fontId="0" fillId="0" borderId="18" xfId="0" applyBorder="1" applyAlignment="1"/>
    <xf numFmtId="0" fontId="53" fillId="0" borderId="0" xfId="6" applyFont="1" applyAlignment="1"/>
    <xf numFmtId="0" fontId="54" fillId="0" borderId="0" xfId="24" applyFont="1" applyAlignment="1"/>
    <xf numFmtId="0" fontId="47" fillId="18" borderId="0" xfId="6" applyFont="1" applyFill="1" applyAlignment="1"/>
    <xf numFmtId="0" fontId="8" fillId="0" borderId="0" xfId="24" applyAlignment="1"/>
  </cellXfs>
  <cellStyles count="44">
    <cellStyle name="Comma" xfId="31" builtinId="3"/>
    <cellStyle name="Comma 2" xfId="9" xr:uid="{00000000-0005-0000-0000-000000000000}"/>
    <cellStyle name="Comma 3" xfId="11" xr:uid="{00000000-0005-0000-0000-000001000000}"/>
    <cellStyle name="Comma 3 2" xfId="40" xr:uid="{65DE4496-F067-C740-8624-9B8EFE44708B}"/>
    <cellStyle name="Comma 4" xfId="18" xr:uid="{00000000-0005-0000-0000-000002000000}"/>
    <cellStyle name="Comma 5" xfId="35" xr:uid="{FE7422C7-28C9-6A4A-8972-DE62BD74E3E8}"/>
    <cellStyle name="Currency 2" xfId="12" xr:uid="{00000000-0005-0000-0000-000003000000}"/>
    <cellStyle name="Currency 3" xfId="15" xr:uid="{00000000-0005-0000-0000-000004000000}"/>
    <cellStyle name="Currency 4" xfId="19" xr:uid="{00000000-0005-0000-0000-000005000000}"/>
    <cellStyle name="Currency 5" xfId="21" xr:uid="{00000000-0005-0000-0000-000006000000}"/>
    <cellStyle name="Currency 6" xfId="23" xr:uid="{00000000-0005-0000-0000-000007000000}"/>
    <cellStyle name="Currency 7" xfId="26" xr:uid="{00000000-0005-0000-0000-000008000000}"/>
    <cellStyle name="Currency 8" xfId="29" xr:uid="{00000000-0005-0000-0000-000009000000}"/>
    <cellStyle name="Currency 9" xfId="38" xr:uid="{2E076FE4-B23A-4947-BBFD-41D8F98C9C6D}"/>
    <cellStyle name="Currency 9 2" xfId="43" xr:uid="{41136415-92EE-E44D-AA46-183BF4F700E0}"/>
    <cellStyle name="Normal" xfId="0" builtinId="0"/>
    <cellStyle name="Normal 10" xfId="10" xr:uid="{00000000-0005-0000-0000-00000B000000}"/>
    <cellStyle name="Normal 11" xfId="14" xr:uid="{00000000-0005-0000-0000-00000C000000}"/>
    <cellStyle name="Normal 12" xfId="17" xr:uid="{00000000-0005-0000-0000-00000D000000}"/>
    <cellStyle name="Normal 13" xfId="20" xr:uid="{00000000-0005-0000-0000-00000E000000}"/>
    <cellStyle name="Normal 14" xfId="24" xr:uid="{00000000-0005-0000-0000-00000F000000}"/>
    <cellStyle name="Normal 14 2" xfId="27" xr:uid="{00000000-0005-0000-0000-000010000000}"/>
    <cellStyle name="Normal 15" xfId="25" xr:uid="{00000000-0005-0000-0000-000011000000}"/>
    <cellStyle name="Normal 16" xfId="28" xr:uid="{00000000-0005-0000-0000-000012000000}"/>
    <cellStyle name="Normal 17" xfId="37" xr:uid="{C510E570-B06B-8F4D-BAB8-0579366DE96D}"/>
    <cellStyle name="Normal 17 2" xfId="42" xr:uid="{855E4B13-26DF-F246-85E0-1CFBFDD35EDF}"/>
    <cellStyle name="Normal 2" xfId="1" xr:uid="{00000000-0005-0000-0000-000013000000}"/>
    <cellStyle name="Normal 2 2" xfId="33" xr:uid="{76692836-27FE-5249-9C33-31DADC493CCC}"/>
    <cellStyle name="Normal 2 3" xfId="39" xr:uid="{239EA264-C009-A440-BE31-C6DC6849C0F4}"/>
    <cellStyle name="Normal 3" xfId="2" xr:uid="{00000000-0005-0000-0000-000014000000}"/>
    <cellStyle name="Normal 4" xfId="3" xr:uid="{00000000-0005-0000-0000-000015000000}"/>
    <cellStyle name="Normal 4 2" xfId="34" xr:uid="{90A0CFE2-E460-E640-8F93-E159A431C423}"/>
    <cellStyle name="Normal 4 3" xfId="36" xr:uid="{0548DD3D-6E7E-C84E-8614-1F6E2BF62524}"/>
    <cellStyle name="Normal 5" xfId="6" xr:uid="{00000000-0005-0000-0000-000016000000}"/>
    <cellStyle name="Normal 6" xfId="7" xr:uid="{00000000-0005-0000-0000-000017000000}"/>
    <cellStyle name="Normal 7" xfId="4" xr:uid="{00000000-0005-0000-0000-000018000000}"/>
    <cellStyle name="Normal 8" xfId="5" xr:uid="{00000000-0005-0000-0000-000019000000}"/>
    <cellStyle name="Normal 9" xfId="8" xr:uid="{00000000-0005-0000-0000-00001A000000}"/>
    <cellStyle name="Percent" xfId="32" builtinId="5"/>
    <cellStyle name="Percent 2" xfId="13" xr:uid="{00000000-0005-0000-0000-00001B000000}"/>
    <cellStyle name="Percent 2 2" xfId="41" xr:uid="{98F1D159-DC96-5B43-A364-2CBE66E32D37}"/>
    <cellStyle name="Percent 3" xfId="16" xr:uid="{00000000-0005-0000-0000-00001C000000}"/>
    <cellStyle name="Percent 4" xfId="22" xr:uid="{00000000-0005-0000-0000-00001D000000}"/>
    <cellStyle name="Percent 5" xfId="30" xr:uid="{00000000-0005-0000-0000-00001E000000}"/>
  </cellStyles>
  <dxfs count="5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mruColors>
      <color rgb="FF53585F"/>
      <color rgb="FFF2F2F2"/>
      <color rgb="FFB7423F"/>
      <color rgb="FFC04B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iemensnam-my.sharepoint.com/personal/kevin_stilwell_brightlysoftware_com/Documents/Documents/Product/Pricing/2025%20Price%20Books/Build/New/2025%20Price%20Book%20-%20Education%20CURRENT.xlsx" TargetMode="External"/><Relationship Id="rId1" Type="http://schemas.openxmlformats.org/officeDocument/2006/relationships/externalLinkPath" Target="2025%20Price%20Book%20-%20Education%20CURR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 Log"/>
      <sheetName val="Purchasing Information"/>
      <sheetName val="Work &amp; Asset"/>
      <sheetName val="Work &amp; Asset (Other)"/>
      <sheetName val="Asset Performance Monitoring"/>
      <sheetName val="Strategic Asset Management"/>
      <sheetName val="Energy"/>
      <sheetName val="Event Manager"/>
      <sheetName val="Technology"/>
      <sheetName val="Events Other (K12)"/>
      <sheetName val="Services"/>
      <sheetName val="Implementation"/>
      <sheetName val="Vendor Services"/>
      <sheetName val="Legacy.Renewals Only"/>
      <sheetName val="Legacy Energy Renewals only"/>
      <sheetName val="Legacy Energy Core-P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Pagan, Ace (SI BSW OPS PROD PRD&amp;TECH)" id="{37948FDC-D691-4C4B-AF73-D5FE33724AF8}" userId="acenett.pagan@siemens.com" providerId="PeoplePicker"/>
  <person displayName="Stilwell, Kevin (SI BSW OPS PROD PRD&amp;TECH)" id="{28738BBC-458D-41E3-A114-B88F1E74FFCC}" userId="kevin.stilwell@siemens.com" providerId="PeoplePicker"/>
  <person displayName="Pagan, Ace (SI BSW OPS PROD PRD&amp;TECH)" id="{32C3B379-D033-4BE3-B80E-49A1FE99CB31}" userId="S::acenett.pagan@siemens.com::a81ea0ce-b0e0-451b-9c4a-ead82eee59c1" providerId="AD"/>
  <person displayName="Stilwell, Kevin (SI BSW OPS PROD PRD&amp;TECH)" id="{04772FAA-DBB1-4A22-9F86-715A75F2E7B6}" userId="S::kevin.stilwell@siemens.com::97a7bdd9-4e60-4d93-a4d6-0f153996f3a4" providerId="AD"/>
</personList>
</file>

<file path=xl/theme/theme1.xml><?xml version="1.0" encoding="utf-8"?>
<a:theme xmlns:a="http://schemas.openxmlformats.org/drawingml/2006/main" name="Office Theme">
  <a:themeElements>
    <a:clrScheme name="Dude Solutions">
      <a:dk1>
        <a:srgbClr val="000000"/>
      </a:dk1>
      <a:lt1>
        <a:srgbClr val="FFFFFF"/>
      </a:lt1>
      <a:dk2>
        <a:srgbClr val="53585F"/>
      </a:dk2>
      <a:lt2>
        <a:srgbClr val="DCDEE0"/>
      </a:lt2>
      <a:accent1>
        <a:srgbClr val="FF6B4B"/>
      </a:accent1>
      <a:accent2>
        <a:srgbClr val="174F5C"/>
      </a:accent2>
      <a:accent3>
        <a:srgbClr val="92B9DB"/>
      </a:accent3>
      <a:accent4>
        <a:srgbClr val="D0E1EB"/>
      </a:accent4>
      <a:accent5>
        <a:srgbClr val="6A8B9F"/>
      </a:accent5>
      <a:accent6>
        <a:srgbClr val="173A4C"/>
      </a:accent6>
      <a:hlink>
        <a:srgbClr val="0000FF"/>
      </a:hlink>
      <a:folHlink>
        <a:srgbClr val="FF00F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8" dT="2023-12-11T15:50:41.52" personId="{32C3B379-D033-4BE3-B80E-49A1FE99CB31}" id="{3D287FF3-7C7B-4BBA-BE83-63604C5099AA}" done="1">
    <text xml:space="preserve">@Stilwell, Kevin (SI BSW OPS PROD PRD&amp;TECH) Looks like the 'Legacy Renewals Only Safety' sheet is missing here. </text>
    <mentions>
      <mention mentionpersonId="{28738BBC-458D-41E3-A114-B88F1E74FFCC}" mentionId="{E3CABE37-24B1-4870-8CF2-5ED8E6D45222}" startIndex="0" length="43"/>
    </mentions>
  </threadedComment>
  <threadedComment ref="D18" dT="2023-12-11T16:22:25.63" personId="{04772FAA-DBB1-4A22-9F86-715A75F2E7B6}" id="{259333DC-E6ED-41C1-BFC3-C81FD81816C3}" parentId="{3D287FF3-7C7B-4BBA-BE83-63604C5099AA}">
    <text>@Pagan, Ace (SI BSW OPS PROD PRD&amp;TECH) we are sunsetting the Safety products (crisis manager, safety center, etc.) at the end of 2023 so will not need them in the 2024 price books</text>
    <mentions>
      <mention mentionpersonId="{37948FDC-D691-4C4B-AF73-D5FE33724AF8}" mentionId="{488875BB-174E-48C1-986B-91603BF93F39}" startIndex="0" length="38"/>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3E511-FB62-894C-9ED5-C3AA92A6E605}">
  <sheetPr codeName="Sheet15"/>
  <dimension ref="A1:K86"/>
  <sheetViews>
    <sheetView topLeftCell="A4" zoomScale="130" zoomScaleNormal="130" workbookViewId="0">
      <selection activeCell="H13" sqref="H13"/>
    </sheetView>
  </sheetViews>
  <sheetFormatPr defaultColWidth="9.140625" defaultRowHeight="12.95"/>
  <cols>
    <col min="1" max="1" width="9.140625" style="24"/>
    <col min="2" max="2" width="36.7109375" style="24" customWidth="1"/>
    <col min="3" max="4" width="9.140625" style="24"/>
    <col min="5" max="5" width="22.140625" style="24" customWidth="1"/>
    <col min="6" max="7" width="9.140625" style="24"/>
    <col min="8" max="8" width="20.7109375" style="24" customWidth="1"/>
    <col min="9" max="10" width="9.140625" style="24"/>
    <col min="11" max="11" width="42.85546875" style="24" customWidth="1"/>
    <col min="12" max="16384" width="9.140625" style="24"/>
  </cols>
  <sheetData>
    <row r="1" spans="1:11" ht="15.75" customHeight="1">
      <c r="A1" s="497" t="s">
        <v>0</v>
      </c>
      <c r="B1" s="498"/>
      <c r="C1" s="498"/>
      <c r="D1" s="498"/>
      <c r="E1" s="498"/>
      <c r="F1" s="498"/>
      <c r="G1" s="498"/>
      <c r="H1" s="498"/>
      <c r="I1" s="498"/>
      <c r="J1" s="498"/>
      <c r="K1" s="499"/>
    </row>
    <row r="2" spans="1:11" ht="15.75" customHeight="1" thickBot="1">
      <c r="A2" s="500"/>
      <c r="B2" s="501"/>
      <c r="C2" s="501"/>
      <c r="D2" s="501"/>
      <c r="E2" s="501"/>
      <c r="F2" s="501"/>
      <c r="G2" s="501"/>
      <c r="H2" s="501"/>
      <c r="I2" s="501"/>
      <c r="J2" s="501"/>
      <c r="K2" s="502"/>
    </row>
    <row r="3" spans="1:11">
      <c r="A3" s="213"/>
      <c r="B3" s="213"/>
      <c r="C3" s="213"/>
      <c r="D3" s="213"/>
      <c r="E3" s="213"/>
      <c r="F3" s="213"/>
      <c r="G3" s="213"/>
      <c r="H3" s="213"/>
      <c r="I3" s="213"/>
      <c r="J3" s="213"/>
      <c r="K3" s="213"/>
    </row>
    <row r="4" spans="1:11" ht="12.95" customHeight="1">
      <c r="A4" s="505" t="s">
        <v>1</v>
      </c>
      <c r="B4" s="505"/>
      <c r="C4" s="505"/>
      <c r="D4" s="505"/>
      <c r="E4" s="505"/>
      <c r="F4" s="505"/>
      <c r="G4" s="505"/>
      <c r="H4" s="505"/>
      <c r="I4" s="505"/>
      <c r="J4" s="505"/>
      <c r="K4" s="505"/>
    </row>
    <row r="5" spans="1:11">
      <c r="A5" s="505"/>
      <c r="B5" s="505"/>
      <c r="C5" s="505"/>
      <c r="D5" s="505"/>
      <c r="E5" s="505"/>
      <c r="F5" s="505"/>
      <c r="G5" s="505"/>
      <c r="H5" s="505"/>
      <c r="I5" s="505"/>
      <c r="J5" s="505"/>
      <c r="K5" s="505"/>
    </row>
    <row r="7" spans="1:11" ht="15.95">
      <c r="A7" s="503" t="s">
        <v>2</v>
      </c>
      <c r="B7" s="504"/>
      <c r="C7" s="206"/>
      <c r="D7" s="503" t="s">
        <v>3</v>
      </c>
      <c r="E7" s="504"/>
      <c r="F7" s="206"/>
      <c r="G7" s="503" t="s">
        <v>4</v>
      </c>
      <c r="H7" s="504"/>
      <c r="I7" s="207"/>
      <c r="J7" s="503" t="s">
        <v>5</v>
      </c>
      <c r="K7" s="504"/>
    </row>
    <row r="8" spans="1:11" ht="15.95">
      <c r="A8" s="493">
        <v>0.23</v>
      </c>
      <c r="B8" s="494"/>
      <c r="C8" s="206"/>
      <c r="D8" s="493">
        <v>0.1</v>
      </c>
      <c r="E8" s="494"/>
      <c r="F8" s="206"/>
      <c r="G8" s="493">
        <v>0.03</v>
      </c>
      <c r="H8" s="494"/>
      <c r="I8" s="208"/>
      <c r="J8" s="493">
        <v>0.05</v>
      </c>
      <c r="K8" s="494"/>
    </row>
    <row r="9" spans="1:11" ht="15.95">
      <c r="A9" s="495" t="s">
        <v>6</v>
      </c>
      <c r="B9" s="495"/>
      <c r="C9" s="206"/>
      <c r="D9" s="496" t="s">
        <v>6</v>
      </c>
      <c r="E9" s="496"/>
      <c r="F9" s="206"/>
      <c r="G9" s="496" t="s">
        <v>6</v>
      </c>
      <c r="H9" s="496"/>
      <c r="I9" s="207"/>
      <c r="J9" s="495" t="s">
        <v>6</v>
      </c>
      <c r="K9" s="495"/>
    </row>
    <row r="10" spans="1:11">
      <c r="A10" s="574" t="s">
        <v>7</v>
      </c>
      <c r="B10" s="575"/>
      <c r="D10" s="574" t="s">
        <v>8</v>
      </c>
      <c r="E10" s="575"/>
      <c r="G10" s="576" t="s">
        <v>9</v>
      </c>
      <c r="H10" s="577"/>
      <c r="J10" s="574" t="s">
        <v>10</v>
      </c>
      <c r="K10" s="575"/>
    </row>
    <row r="11" spans="1:11" ht="12.75" customHeight="1">
      <c r="A11" s="491" t="s">
        <v>11</v>
      </c>
      <c r="B11" s="492"/>
      <c r="D11" s="578" t="s">
        <v>12</v>
      </c>
      <c r="E11" s="579"/>
      <c r="J11" s="580" t="s">
        <v>13</v>
      </c>
      <c r="K11" s="581"/>
    </row>
    <row r="12" spans="1:11">
      <c r="A12" s="580" t="s">
        <v>14</v>
      </c>
      <c r="B12" s="581"/>
      <c r="J12" s="580" t="s">
        <v>15</v>
      </c>
      <c r="K12" s="581"/>
    </row>
    <row r="13" spans="1:11" ht="12.75" customHeight="1">
      <c r="A13" s="491" t="s">
        <v>16</v>
      </c>
      <c r="B13" s="492"/>
      <c r="J13" s="580" t="s">
        <v>17</v>
      </c>
      <c r="K13" s="581"/>
    </row>
    <row r="14" spans="1:11">
      <c r="A14" s="491" t="s">
        <v>18</v>
      </c>
      <c r="B14" s="492"/>
      <c r="J14" s="580" t="s">
        <v>19</v>
      </c>
      <c r="K14" s="581"/>
    </row>
    <row r="15" spans="1:11">
      <c r="A15" s="491" t="s">
        <v>20</v>
      </c>
      <c r="B15" s="492"/>
      <c r="J15" s="580" t="s">
        <v>21</v>
      </c>
      <c r="K15" s="581"/>
    </row>
    <row r="16" spans="1:11">
      <c r="A16" s="491" t="s">
        <v>22</v>
      </c>
      <c r="B16" s="492"/>
      <c r="J16" s="580" t="s">
        <v>23</v>
      </c>
      <c r="K16" s="581"/>
    </row>
    <row r="17" spans="1:11">
      <c r="A17" s="491" t="s">
        <v>24</v>
      </c>
      <c r="B17" s="492"/>
      <c r="J17" s="580" t="s">
        <v>25</v>
      </c>
      <c r="K17" s="581"/>
    </row>
    <row r="18" spans="1:11">
      <c r="A18" s="491" t="s">
        <v>26</v>
      </c>
      <c r="B18" s="492"/>
      <c r="J18" s="580" t="s">
        <v>27</v>
      </c>
      <c r="K18" s="581"/>
    </row>
    <row r="19" spans="1:11">
      <c r="A19" s="491" t="s">
        <v>28</v>
      </c>
      <c r="B19" s="492"/>
      <c r="J19" s="580" t="s">
        <v>29</v>
      </c>
      <c r="K19" s="581"/>
    </row>
    <row r="20" spans="1:11">
      <c r="A20" s="491" t="s">
        <v>30</v>
      </c>
      <c r="B20" s="492"/>
      <c r="J20" s="211" t="s">
        <v>31</v>
      </c>
      <c r="K20" s="212"/>
    </row>
    <row r="21" spans="1:11">
      <c r="A21" s="580" t="s">
        <v>32</v>
      </c>
      <c r="B21" s="581"/>
      <c r="J21" s="580" t="s">
        <v>33</v>
      </c>
      <c r="K21" s="581"/>
    </row>
    <row r="22" spans="1:11">
      <c r="A22" s="491" t="s">
        <v>34</v>
      </c>
      <c r="B22" s="492"/>
      <c r="J22" s="211" t="s">
        <v>35</v>
      </c>
      <c r="K22" s="212"/>
    </row>
    <row r="23" spans="1:11">
      <c r="A23" s="491" t="s">
        <v>36</v>
      </c>
      <c r="B23" s="492"/>
      <c r="J23" s="211" t="s">
        <v>37</v>
      </c>
      <c r="K23" s="212"/>
    </row>
    <row r="24" spans="1:11">
      <c r="A24" s="491" t="s">
        <v>38</v>
      </c>
      <c r="B24" s="492"/>
      <c r="J24" s="211" t="s">
        <v>39</v>
      </c>
      <c r="K24" s="212"/>
    </row>
    <row r="25" spans="1:11">
      <c r="A25" s="580" t="s">
        <v>40</v>
      </c>
      <c r="B25" s="581"/>
      <c r="J25" s="209" t="s">
        <v>41</v>
      </c>
      <c r="K25" s="210"/>
    </row>
    <row r="26" spans="1:11">
      <c r="A26" s="491" t="s">
        <v>42</v>
      </c>
      <c r="B26" s="492"/>
    </row>
    <row r="27" spans="1:11">
      <c r="A27" s="491" t="s">
        <v>43</v>
      </c>
      <c r="B27" s="492"/>
    </row>
    <row r="28" spans="1:11">
      <c r="A28" s="491" t="s">
        <v>44</v>
      </c>
      <c r="B28" s="492"/>
    </row>
    <row r="29" spans="1:11">
      <c r="A29" s="491" t="s">
        <v>45</v>
      </c>
      <c r="B29" s="492"/>
    </row>
    <row r="30" spans="1:11">
      <c r="A30" s="580" t="s">
        <v>46</v>
      </c>
      <c r="B30" s="581"/>
    </row>
    <row r="31" spans="1:11">
      <c r="A31" s="491" t="s">
        <v>47</v>
      </c>
      <c r="B31" s="492"/>
    </row>
    <row r="32" spans="1:11">
      <c r="A32" s="580" t="s">
        <v>48</v>
      </c>
      <c r="B32" s="581"/>
    </row>
    <row r="33" spans="1:2">
      <c r="A33" s="580" t="s">
        <v>49</v>
      </c>
      <c r="B33" s="581"/>
    </row>
    <row r="34" spans="1:2">
      <c r="A34" s="580" t="s">
        <v>50</v>
      </c>
      <c r="B34" s="581"/>
    </row>
    <row r="35" spans="1:2">
      <c r="A35" s="580" t="s">
        <v>51</v>
      </c>
      <c r="B35" s="581"/>
    </row>
    <row r="36" spans="1:2">
      <c r="A36" s="491" t="s">
        <v>52</v>
      </c>
      <c r="B36" s="492"/>
    </row>
    <row r="37" spans="1:2">
      <c r="A37" s="491" t="s">
        <v>53</v>
      </c>
      <c r="B37" s="492"/>
    </row>
    <row r="38" spans="1:2">
      <c r="A38" s="491" t="s">
        <v>54</v>
      </c>
      <c r="B38" s="492"/>
    </row>
    <row r="39" spans="1:2">
      <c r="A39" s="580" t="s">
        <v>55</v>
      </c>
      <c r="B39" s="581"/>
    </row>
    <row r="40" spans="1:2">
      <c r="A40" s="580" t="s">
        <v>56</v>
      </c>
      <c r="B40" s="581"/>
    </row>
    <row r="41" spans="1:2">
      <c r="A41" s="580" t="s">
        <v>57</v>
      </c>
      <c r="B41" s="581"/>
    </row>
    <row r="42" spans="1:2">
      <c r="A42" s="491" t="s">
        <v>58</v>
      </c>
      <c r="B42" s="492"/>
    </row>
    <row r="43" spans="1:2">
      <c r="A43" s="580" t="s">
        <v>59</v>
      </c>
      <c r="B43" s="581"/>
    </row>
    <row r="44" spans="1:2">
      <c r="A44" s="491" t="s">
        <v>60</v>
      </c>
      <c r="B44" s="492"/>
    </row>
    <row r="45" spans="1:2">
      <c r="A45" s="491" t="s">
        <v>61</v>
      </c>
      <c r="B45" s="492"/>
    </row>
    <row r="46" spans="1:2">
      <c r="A46" s="491" t="s">
        <v>62</v>
      </c>
      <c r="B46" s="492"/>
    </row>
    <row r="47" spans="1:2">
      <c r="A47" s="491" t="s">
        <v>63</v>
      </c>
      <c r="B47" s="492"/>
    </row>
    <row r="48" spans="1:2">
      <c r="A48" s="491" t="s">
        <v>64</v>
      </c>
      <c r="B48" s="492"/>
    </row>
    <row r="49" spans="1:2">
      <c r="A49" s="491" t="s">
        <v>65</v>
      </c>
      <c r="B49" s="492"/>
    </row>
    <row r="50" spans="1:2">
      <c r="A50" s="491" t="s">
        <v>66</v>
      </c>
      <c r="B50" s="492"/>
    </row>
    <row r="51" spans="1:2">
      <c r="A51" s="491" t="s">
        <v>67</v>
      </c>
      <c r="B51" s="492"/>
    </row>
    <row r="52" spans="1:2">
      <c r="A52" s="491" t="s">
        <v>68</v>
      </c>
      <c r="B52" s="492"/>
    </row>
    <row r="53" spans="1:2">
      <c r="A53" s="491" t="s">
        <v>69</v>
      </c>
      <c r="B53" s="492"/>
    </row>
    <row r="54" spans="1:2">
      <c r="A54" s="491" t="s">
        <v>70</v>
      </c>
      <c r="B54" s="492"/>
    </row>
    <row r="55" spans="1:2">
      <c r="A55" s="491" t="s">
        <v>71</v>
      </c>
      <c r="B55" s="492"/>
    </row>
    <row r="56" spans="1:2">
      <c r="A56" s="580" t="s">
        <v>72</v>
      </c>
      <c r="B56" s="581"/>
    </row>
    <row r="57" spans="1:2">
      <c r="A57" s="491" t="s">
        <v>73</v>
      </c>
      <c r="B57" s="492"/>
    </row>
    <row r="58" spans="1:2">
      <c r="A58" s="580" t="s">
        <v>74</v>
      </c>
      <c r="B58" s="581"/>
    </row>
    <row r="59" spans="1:2">
      <c r="A59" s="491" t="s">
        <v>75</v>
      </c>
      <c r="B59" s="492"/>
    </row>
    <row r="60" spans="1:2">
      <c r="A60" s="580" t="s">
        <v>76</v>
      </c>
      <c r="B60" s="581"/>
    </row>
    <row r="61" spans="1:2" ht="14.1" customHeight="1">
      <c r="A61" s="491" t="s">
        <v>77</v>
      </c>
      <c r="B61" s="492"/>
    </row>
    <row r="62" spans="1:2">
      <c r="A62" s="491" t="s">
        <v>78</v>
      </c>
      <c r="B62" s="492"/>
    </row>
    <row r="63" spans="1:2">
      <c r="A63" s="491" t="s">
        <v>79</v>
      </c>
      <c r="B63" s="492"/>
    </row>
    <row r="64" spans="1:2">
      <c r="A64" s="491" t="s">
        <v>80</v>
      </c>
      <c r="B64" s="492"/>
    </row>
    <row r="65" spans="1:2">
      <c r="A65" s="580" t="s">
        <v>81</v>
      </c>
      <c r="B65" s="581"/>
    </row>
    <row r="66" spans="1:2">
      <c r="A66" s="580" t="s">
        <v>82</v>
      </c>
      <c r="B66" s="581"/>
    </row>
    <row r="67" spans="1:2">
      <c r="A67" s="580" t="s">
        <v>83</v>
      </c>
      <c r="B67" s="581"/>
    </row>
    <row r="68" spans="1:2">
      <c r="A68" s="580" t="s">
        <v>84</v>
      </c>
      <c r="B68" s="581"/>
    </row>
    <row r="69" spans="1:2">
      <c r="A69" s="580" t="s">
        <v>85</v>
      </c>
      <c r="B69" s="581"/>
    </row>
    <row r="70" spans="1:2">
      <c r="A70" s="580" t="s">
        <v>86</v>
      </c>
      <c r="B70" s="581"/>
    </row>
    <row r="71" spans="1:2">
      <c r="A71" s="491" t="s">
        <v>87</v>
      </c>
      <c r="B71" s="492"/>
    </row>
    <row r="72" spans="1:2" ht="12.95" customHeight="1">
      <c r="A72" s="491" t="s">
        <v>88</v>
      </c>
      <c r="B72" s="492"/>
    </row>
    <row r="73" spans="1:2" ht="12.95" customHeight="1">
      <c r="A73" s="491" t="s">
        <v>89</v>
      </c>
      <c r="B73" s="492"/>
    </row>
    <row r="74" spans="1:2" ht="12.95" customHeight="1">
      <c r="A74" s="491" t="s">
        <v>90</v>
      </c>
      <c r="B74" s="492"/>
    </row>
    <row r="75" spans="1:2" ht="12.95" customHeight="1">
      <c r="A75" s="491" t="s">
        <v>91</v>
      </c>
      <c r="B75" s="492"/>
    </row>
    <row r="76" spans="1:2" ht="12.95" customHeight="1">
      <c r="A76" s="491" t="s">
        <v>92</v>
      </c>
      <c r="B76" s="492"/>
    </row>
    <row r="77" spans="1:2" ht="12.95" customHeight="1">
      <c r="A77" s="491" t="s">
        <v>93</v>
      </c>
      <c r="B77" s="492"/>
    </row>
    <row r="78" spans="1:2" ht="12.95" customHeight="1">
      <c r="A78" s="491" t="s">
        <v>94</v>
      </c>
      <c r="B78" s="492"/>
    </row>
    <row r="79" spans="1:2" ht="12.95" customHeight="1">
      <c r="A79" s="491" t="s">
        <v>95</v>
      </c>
      <c r="B79" s="492"/>
    </row>
    <row r="80" spans="1:2" ht="12.95" customHeight="1">
      <c r="A80" s="491" t="s">
        <v>96</v>
      </c>
      <c r="B80" s="492"/>
    </row>
    <row r="84" spans="1:2">
      <c r="A84" s="582"/>
      <c r="B84" s="582"/>
    </row>
    <row r="85" spans="1:2">
      <c r="A85" s="582"/>
      <c r="B85" s="582"/>
    </row>
    <row r="86" spans="1:2">
      <c r="A86" s="582"/>
      <c r="B86" s="582"/>
    </row>
  </sheetData>
  <mergeCells count="102">
    <mergeCell ref="A1:K2"/>
    <mergeCell ref="A7:B7"/>
    <mergeCell ref="D7:E7"/>
    <mergeCell ref="G7:H7"/>
    <mergeCell ref="J7:K7"/>
    <mergeCell ref="A4:K5"/>
    <mergeCell ref="A10:B10"/>
    <mergeCell ref="D10:E10"/>
    <mergeCell ref="G10:H10"/>
    <mergeCell ref="J10:K10"/>
    <mergeCell ref="A11:B11"/>
    <mergeCell ref="D11:E11"/>
    <mergeCell ref="J11:K11"/>
    <mergeCell ref="A8:B8"/>
    <mergeCell ref="D8:E8"/>
    <mergeCell ref="G8:H8"/>
    <mergeCell ref="J8:K8"/>
    <mergeCell ref="A9:B9"/>
    <mergeCell ref="D9:E9"/>
    <mergeCell ref="G9:H9"/>
    <mergeCell ref="J9:K9"/>
    <mergeCell ref="A15:B15"/>
    <mergeCell ref="J15:K15"/>
    <mergeCell ref="A16:B16"/>
    <mergeCell ref="J16:K16"/>
    <mergeCell ref="A17:B17"/>
    <mergeCell ref="J17:K17"/>
    <mergeCell ref="A12:B12"/>
    <mergeCell ref="J12:K12"/>
    <mergeCell ref="A13:B13"/>
    <mergeCell ref="J13:K13"/>
    <mergeCell ref="A14:B14"/>
    <mergeCell ref="J14:K14"/>
    <mergeCell ref="A27:B27"/>
    <mergeCell ref="A18:B18"/>
    <mergeCell ref="J18:K18"/>
    <mergeCell ref="A19:B19"/>
    <mergeCell ref="J19:K19"/>
    <mergeCell ref="A20:B20"/>
    <mergeCell ref="A21:B21"/>
    <mergeCell ref="J21:K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76:B76"/>
    <mergeCell ref="A77:B77"/>
    <mergeCell ref="A78:B78"/>
    <mergeCell ref="A79:B79"/>
    <mergeCell ref="A80:B80"/>
    <mergeCell ref="A86:B86"/>
    <mergeCell ref="A64:B64"/>
    <mergeCell ref="A65:B65"/>
    <mergeCell ref="A66:B66"/>
    <mergeCell ref="A67:B67"/>
    <mergeCell ref="A68:B68"/>
    <mergeCell ref="A69:B69"/>
    <mergeCell ref="A70:B70"/>
    <mergeCell ref="A71:B71"/>
    <mergeCell ref="A72:B72"/>
    <mergeCell ref="A84:B84"/>
    <mergeCell ref="A85:B85"/>
    <mergeCell ref="A73:B73"/>
    <mergeCell ref="A74:B7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0BDBF-885F-6646-A2ED-644BB790DF6F}">
  <dimension ref="B2:N101"/>
  <sheetViews>
    <sheetView zoomScaleNormal="100" workbookViewId="0">
      <pane xSplit="1" ySplit="8" topLeftCell="B9" activePane="bottomRight" state="frozen"/>
      <selection pane="bottomRight" activeCell="B2" sqref="B2"/>
      <selection pane="bottomLeft" activeCell="A9" sqref="A9"/>
      <selection pane="topRight" activeCell="B1" sqref="B1"/>
    </sheetView>
  </sheetViews>
  <sheetFormatPr defaultColWidth="11.42578125" defaultRowHeight="12.95"/>
  <cols>
    <col min="1" max="1" width="1.7109375" style="24" customWidth="1"/>
    <col min="2" max="3" width="11.42578125" style="24"/>
    <col min="4" max="4" width="1.7109375" style="24" customWidth="1"/>
    <col min="5" max="6" width="15.140625" style="380" customWidth="1"/>
    <col min="7" max="7" width="14.140625" style="380" customWidth="1"/>
    <col min="8" max="8" width="17.28515625" style="380" customWidth="1"/>
    <col min="9" max="9" width="14.140625" style="380" customWidth="1"/>
    <col min="10" max="10" width="17" style="380" customWidth="1"/>
    <col min="11" max="11" width="3.28515625" style="24" customWidth="1"/>
    <col min="12" max="12" width="13.7109375" style="24" bestFit="1" customWidth="1"/>
    <col min="13" max="13" width="14.42578125" style="24" customWidth="1"/>
    <col min="14" max="14" width="13.7109375" style="24" bestFit="1" customWidth="1"/>
    <col min="15" max="16384" width="11.42578125" style="24"/>
  </cols>
  <sheetData>
    <row r="2" spans="2:14" ht="23.1">
      <c r="B2" s="484" t="s">
        <v>297</v>
      </c>
    </row>
    <row r="3" spans="2:14" ht="8.1" customHeight="1">
      <c r="E3" s="381"/>
      <c r="F3" s="381"/>
      <c r="G3" s="381"/>
      <c r="H3" s="381"/>
      <c r="I3" s="381"/>
      <c r="J3" s="381"/>
    </row>
    <row r="4" spans="2:14">
      <c r="B4" s="359"/>
      <c r="C4" s="359"/>
      <c r="D4" s="382"/>
      <c r="E4" s="359"/>
      <c r="F4" s="359"/>
      <c r="G4" s="359"/>
      <c r="H4" s="359"/>
      <c r="I4" s="359"/>
      <c r="J4" s="359"/>
      <c r="L4" s="359"/>
      <c r="M4" s="359"/>
      <c r="N4" s="359"/>
    </row>
    <row r="5" spans="2:14" ht="15.95">
      <c r="B5" s="369"/>
      <c r="C5" s="369"/>
      <c r="D5" s="382"/>
      <c r="E5" s="532" t="s">
        <v>22</v>
      </c>
      <c r="F5" s="532"/>
      <c r="G5" s="532" t="s">
        <v>44</v>
      </c>
      <c r="H5" s="532"/>
      <c r="I5" s="532" t="s">
        <v>28</v>
      </c>
      <c r="J5" s="532"/>
      <c r="L5" s="359"/>
      <c r="M5" s="383" t="s">
        <v>76</v>
      </c>
      <c r="N5" s="359"/>
    </row>
    <row r="6" spans="2:14">
      <c r="B6" s="358"/>
      <c r="C6" s="358"/>
      <c r="D6" s="382"/>
      <c r="E6" s="384"/>
      <c r="F6" s="384"/>
      <c r="G6" s="384"/>
      <c r="H6" s="384"/>
      <c r="I6" s="384"/>
      <c r="J6" s="384"/>
      <c r="L6" s="383" t="s">
        <v>298</v>
      </c>
      <c r="M6" s="385" t="s">
        <v>299</v>
      </c>
      <c r="N6" s="383" t="s">
        <v>300</v>
      </c>
    </row>
    <row r="7" spans="2:14" ht="14.1" customHeight="1">
      <c r="B7" s="369" t="s">
        <v>117</v>
      </c>
      <c r="C7" s="369"/>
      <c r="D7" s="382"/>
      <c r="E7" s="384"/>
      <c r="F7" s="386" t="s">
        <v>236</v>
      </c>
      <c r="G7" s="384"/>
      <c r="H7" s="386" t="s">
        <v>236</v>
      </c>
      <c r="I7" s="384"/>
      <c r="J7" s="386" t="s">
        <v>236</v>
      </c>
      <c r="L7" s="358" t="s">
        <v>301</v>
      </c>
      <c r="M7" s="385" t="s">
        <v>48</v>
      </c>
      <c r="N7" s="385" t="s">
        <v>302</v>
      </c>
    </row>
    <row r="8" spans="2:14">
      <c r="B8" s="358" t="s">
        <v>125</v>
      </c>
      <c r="C8" s="358" t="s">
        <v>126</v>
      </c>
      <c r="D8" s="382"/>
      <c r="E8" s="386" t="s">
        <v>236</v>
      </c>
      <c r="F8" s="386" t="s">
        <v>303</v>
      </c>
      <c r="G8" s="386" t="s">
        <v>236</v>
      </c>
      <c r="H8" s="386" t="s">
        <v>303</v>
      </c>
      <c r="I8" s="386" t="s">
        <v>236</v>
      </c>
      <c r="J8" s="386" t="s">
        <v>303</v>
      </c>
      <c r="L8" s="358" t="s">
        <v>236</v>
      </c>
      <c r="M8" s="358" t="s">
        <v>236</v>
      </c>
      <c r="N8" s="358" t="s">
        <v>236</v>
      </c>
    </row>
    <row r="9" spans="2:14" ht="6" customHeight="1"/>
    <row r="10" spans="2:14" ht="14.1" thickBot="1">
      <c r="B10" s="360" t="s">
        <v>130</v>
      </c>
      <c r="C10" s="361"/>
      <c r="D10" s="361"/>
      <c r="E10" s="388"/>
      <c r="F10" s="388"/>
      <c r="G10" s="388"/>
      <c r="H10" s="388"/>
      <c r="I10" s="388"/>
      <c r="J10" s="388"/>
      <c r="L10" s="388"/>
      <c r="M10" s="388"/>
      <c r="N10" s="388"/>
    </row>
    <row r="12" spans="2:14">
      <c r="B12" s="372">
        <v>0</v>
      </c>
      <c r="C12" s="372">
        <v>3999</v>
      </c>
      <c r="E12" s="389">
        <v>1926</v>
      </c>
      <c r="F12" s="389">
        <v>10301</v>
      </c>
      <c r="G12" s="389">
        <v>1926</v>
      </c>
      <c r="H12" s="389">
        <v>10301</v>
      </c>
      <c r="I12" s="389">
        <v>1926</v>
      </c>
      <c r="J12" s="389">
        <v>10301</v>
      </c>
      <c r="L12" s="389">
        <v>1729</v>
      </c>
      <c r="M12" s="389">
        <v>1700</v>
      </c>
      <c r="N12" s="390" t="s">
        <v>132</v>
      </c>
    </row>
    <row r="13" spans="2:14">
      <c r="B13" s="372">
        <f>C12+1</f>
        <v>4000</v>
      </c>
      <c r="C13" s="372">
        <v>8999</v>
      </c>
      <c r="E13" s="391">
        <v>2252</v>
      </c>
      <c r="F13" s="391">
        <v>10627</v>
      </c>
      <c r="G13" s="391">
        <v>2252</v>
      </c>
      <c r="H13" s="391">
        <v>10627</v>
      </c>
      <c r="I13" s="391">
        <v>2252</v>
      </c>
      <c r="J13" s="391">
        <v>10627</v>
      </c>
      <c r="L13" s="391">
        <v>1845</v>
      </c>
      <c r="M13" s="391">
        <v>1700</v>
      </c>
      <c r="N13" s="392" t="s">
        <v>132</v>
      </c>
    </row>
    <row r="14" spans="2:14">
      <c r="B14" s="372">
        <f t="shared" ref="B14:B22" si="0">C13+1</f>
        <v>9000</v>
      </c>
      <c r="C14" s="372">
        <v>14999</v>
      </c>
      <c r="E14" s="391">
        <v>3062</v>
      </c>
      <c r="F14" s="391">
        <v>11437</v>
      </c>
      <c r="G14" s="391">
        <v>3062</v>
      </c>
      <c r="H14" s="391">
        <v>11437</v>
      </c>
      <c r="I14" s="391">
        <v>3062</v>
      </c>
      <c r="J14" s="391">
        <v>11437</v>
      </c>
      <c r="L14" s="391">
        <v>1976</v>
      </c>
      <c r="M14" s="391">
        <v>1700</v>
      </c>
      <c r="N14" s="392" t="s">
        <v>132</v>
      </c>
    </row>
    <row r="15" spans="2:14">
      <c r="B15" s="372">
        <f t="shared" si="0"/>
        <v>15000</v>
      </c>
      <c r="C15" s="372">
        <v>21999</v>
      </c>
      <c r="E15" s="391">
        <v>3509</v>
      </c>
      <c r="F15" s="391">
        <v>11884</v>
      </c>
      <c r="G15" s="391">
        <v>3509</v>
      </c>
      <c r="H15" s="391">
        <v>11884</v>
      </c>
      <c r="I15" s="391">
        <v>3509</v>
      </c>
      <c r="J15" s="391">
        <v>11884</v>
      </c>
      <c r="L15" s="391">
        <v>2128</v>
      </c>
      <c r="M15" s="391">
        <v>1708</v>
      </c>
      <c r="N15" s="392" t="s">
        <v>132</v>
      </c>
    </row>
    <row r="16" spans="2:14">
      <c r="B16" s="372">
        <f t="shared" si="0"/>
        <v>22000</v>
      </c>
      <c r="C16" s="372">
        <v>29999</v>
      </c>
      <c r="E16" s="392" t="s">
        <v>132</v>
      </c>
      <c r="F16" s="391">
        <v>11742</v>
      </c>
      <c r="G16" s="392" t="s">
        <v>132</v>
      </c>
      <c r="H16" s="391">
        <v>12542</v>
      </c>
      <c r="I16" s="392" t="s">
        <v>132</v>
      </c>
      <c r="J16" s="391">
        <v>13342</v>
      </c>
      <c r="L16" s="391">
        <v>2690</v>
      </c>
      <c r="M16" s="391">
        <v>2217</v>
      </c>
      <c r="N16" s="392" t="s">
        <v>132</v>
      </c>
    </row>
    <row r="17" spans="2:14">
      <c r="B17" s="372">
        <f t="shared" si="0"/>
        <v>30000</v>
      </c>
      <c r="C17" s="372">
        <v>44999</v>
      </c>
      <c r="E17" s="392" t="s">
        <v>132</v>
      </c>
      <c r="F17" s="391">
        <v>13702</v>
      </c>
      <c r="G17" s="392" t="s">
        <v>132</v>
      </c>
      <c r="H17" s="391">
        <v>14502</v>
      </c>
      <c r="I17" s="392" t="s">
        <v>132</v>
      </c>
      <c r="J17" s="391">
        <v>15302</v>
      </c>
      <c r="L17" s="391">
        <v>3587</v>
      </c>
      <c r="M17" s="391">
        <v>2306</v>
      </c>
      <c r="N17" s="392" t="s">
        <v>132</v>
      </c>
    </row>
    <row r="18" spans="2:14">
      <c r="B18" s="372">
        <f t="shared" si="0"/>
        <v>45000</v>
      </c>
      <c r="C18" s="372">
        <v>59999</v>
      </c>
      <c r="E18" s="392" t="s">
        <v>132</v>
      </c>
      <c r="F18" s="391">
        <v>18004</v>
      </c>
      <c r="G18" s="392" t="s">
        <v>132</v>
      </c>
      <c r="H18" s="391">
        <v>18804</v>
      </c>
      <c r="I18" s="392" t="s">
        <v>132</v>
      </c>
      <c r="J18" s="391">
        <v>19604</v>
      </c>
      <c r="L18" s="391">
        <v>3587</v>
      </c>
      <c r="M18" s="391">
        <v>2562</v>
      </c>
      <c r="N18" s="392" t="s">
        <v>132</v>
      </c>
    </row>
    <row r="19" spans="2:14">
      <c r="B19" s="372">
        <f t="shared" si="0"/>
        <v>60000</v>
      </c>
      <c r="C19" s="372">
        <v>89999</v>
      </c>
      <c r="E19" s="392" t="s">
        <v>132</v>
      </c>
      <c r="F19" s="391">
        <v>21337</v>
      </c>
      <c r="G19" s="392" t="s">
        <v>132</v>
      </c>
      <c r="H19" s="391">
        <v>22137</v>
      </c>
      <c r="I19" s="392" t="s">
        <v>132</v>
      </c>
      <c r="J19" s="391">
        <v>22937</v>
      </c>
      <c r="L19" s="391">
        <v>3587</v>
      </c>
      <c r="M19" s="391">
        <v>2562</v>
      </c>
      <c r="N19" s="392" t="s">
        <v>132</v>
      </c>
    </row>
    <row r="20" spans="2:14">
      <c r="B20" s="372">
        <f t="shared" si="0"/>
        <v>90000</v>
      </c>
      <c r="C20" s="372">
        <v>119999</v>
      </c>
      <c r="E20" s="392" t="s">
        <v>132</v>
      </c>
      <c r="F20" s="391">
        <v>24344</v>
      </c>
      <c r="G20" s="392" t="s">
        <v>132</v>
      </c>
      <c r="H20" s="391">
        <v>25144</v>
      </c>
      <c r="I20" s="392" t="s">
        <v>132</v>
      </c>
      <c r="J20" s="391">
        <v>25944</v>
      </c>
      <c r="L20" s="391">
        <v>4099</v>
      </c>
      <c r="M20" s="391">
        <v>3074</v>
      </c>
      <c r="N20" s="392" t="s">
        <v>132</v>
      </c>
    </row>
    <row r="21" spans="2:14">
      <c r="B21" s="372">
        <f t="shared" si="0"/>
        <v>120000</v>
      </c>
      <c r="C21" s="372">
        <v>149999</v>
      </c>
      <c r="E21" s="392" t="s">
        <v>132</v>
      </c>
      <c r="F21" s="391">
        <v>27678</v>
      </c>
      <c r="G21" s="392" t="s">
        <v>132</v>
      </c>
      <c r="H21" s="391">
        <v>28478</v>
      </c>
      <c r="I21" s="392" t="s">
        <v>132</v>
      </c>
      <c r="J21" s="391">
        <v>29278</v>
      </c>
      <c r="L21" s="391">
        <v>4099</v>
      </c>
      <c r="M21" s="391">
        <v>3074</v>
      </c>
      <c r="N21" s="392" t="s">
        <v>132</v>
      </c>
    </row>
    <row r="22" spans="2:14">
      <c r="B22" s="372">
        <f t="shared" si="0"/>
        <v>150000</v>
      </c>
      <c r="C22" s="372">
        <v>179999</v>
      </c>
      <c r="E22" s="392" t="s">
        <v>132</v>
      </c>
      <c r="F22" s="391">
        <v>31001</v>
      </c>
      <c r="G22" s="392" t="s">
        <v>132</v>
      </c>
      <c r="H22" s="391">
        <v>31801</v>
      </c>
      <c r="I22" s="392" t="s">
        <v>132</v>
      </c>
      <c r="J22" s="391">
        <v>32601</v>
      </c>
      <c r="L22" s="391">
        <v>4099</v>
      </c>
      <c r="M22" s="391">
        <v>3074</v>
      </c>
      <c r="N22" s="392" t="s">
        <v>132</v>
      </c>
    </row>
    <row r="23" spans="2:14">
      <c r="B23" s="372">
        <v>180000</v>
      </c>
      <c r="C23" s="372">
        <v>249999</v>
      </c>
      <c r="E23" s="392" t="s">
        <v>132</v>
      </c>
      <c r="F23" s="392" t="s">
        <v>132</v>
      </c>
      <c r="G23" s="392" t="s">
        <v>132</v>
      </c>
      <c r="H23" s="392" t="s">
        <v>132</v>
      </c>
      <c r="I23" s="392" t="s">
        <v>132</v>
      </c>
      <c r="J23" s="392" t="s">
        <v>132</v>
      </c>
      <c r="L23" s="392" t="s">
        <v>132</v>
      </c>
      <c r="M23" s="392" t="s">
        <v>132</v>
      </c>
      <c r="N23" s="392" t="s">
        <v>132</v>
      </c>
    </row>
    <row r="24" spans="2:14">
      <c r="B24" s="393">
        <v>250000</v>
      </c>
      <c r="C24" s="394" t="s">
        <v>131</v>
      </c>
      <c r="E24" s="395" t="s">
        <v>132</v>
      </c>
      <c r="F24" s="395" t="s">
        <v>132</v>
      </c>
      <c r="G24" s="395" t="s">
        <v>132</v>
      </c>
      <c r="H24" s="395" t="s">
        <v>132</v>
      </c>
      <c r="I24" s="395" t="s">
        <v>132</v>
      </c>
      <c r="J24" s="395" t="s">
        <v>132</v>
      </c>
      <c r="L24" s="395" t="s">
        <v>132</v>
      </c>
      <c r="M24" s="395" t="s">
        <v>132</v>
      </c>
      <c r="N24" s="395" t="s">
        <v>132</v>
      </c>
    </row>
    <row r="26" spans="2:14" ht="14.1" thickBot="1">
      <c r="B26" s="360" t="s">
        <v>133</v>
      </c>
      <c r="C26" s="361"/>
      <c r="D26" s="361"/>
      <c r="E26" s="388"/>
      <c r="F26" s="388"/>
      <c r="G26" s="388"/>
      <c r="H26" s="388"/>
      <c r="I26" s="388"/>
      <c r="J26" s="388"/>
      <c r="L26" s="388"/>
      <c r="M26" s="388"/>
      <c r="N26" s="388"/>
    </row>
    <row r="28" spans="2:14">
      <c r="B28" s="372">
        <v>0</v>
      </c>
      <c r="C28" s="372">
        <v>9999</v>
      </c>
      <c r="E28" s="389">
        <v>2312</v>
      </c>
      <c r="F28" s="389">
        <v>11462</v>
      </c>
      <c r="G28" s="389">
        <v>2312</v>
      </c>
      <c r="H28" s="389">
        <v>11462.392319999999</v>
      </c>
      <c r="I28" s="389">
        <v>2312</v>
      </c>
      <c r="J28" s="389">
        <v>11462</v>
      </c>
      <c r="L28" s="389">
        <v>1729</v>
      </c>
      <c r="M28" s="389">
        <v>1700</v>
      </c>
      <c r="N28" s="396" t="s">
        <v>132</v>
      </c>
    </row>
    <row r="29" spans="2:14">
      <c r="B29" s="372">
        <f>C28+1</f>
        <v>10000</v>
      </c>
      <c r="C29" s="372">
        <v>19999</v>
      </c>
      <c r="E29" s="391">
        <v>2534</v>
      </c>
      <c r="F29" s="391">
        <v>11684</v>
      </c>
      <c r="G29" s="391">
        <v>2534</v>
      </c>
      <c r="H29" s="391">
        <v>11684.44464</v>
      </c>
      <c r="I29" s="391">
        <v>2534</v>
      </c>
      <c r="J29" s="391">
        <v>11684</v>
      </c>
      <c r="L29" s="391">
        <v>1845</v>
      </c>
      <c r="M29" s="391">
        <v>1700</v>
      </c>
      <c r="N29" s="397" t="s">
        <v>132</v>
      </c>
    </row>
    <row r="30" spans="2:14">
      <c r="B30" s="372">
        <f t="shared" ref="B30:B43" si="1">C29+1</f>
        <v>20000</v>
      </c>
      <c r="C30" s="372">
        <v>29999</v>
      </c>
      <c r="E30" s="391">
        <v>2709</v>
      </c>
      <c r="F30" s="391">
        <v>11859</v>
      </c>
      <c r="G30" s="391">
        <v>2709</v>
      </c>
      <c r="H30" s="391">
        <v>11859.504000000001</v>
      </c>
      <c r="I30" s="391">
        <v>2709</v>
      </c>
      <c r="J30" s="391">
        <v>11859</v>
      </c>
      <c r="L30" s="391">
        <v>1976</v>
      </c>
      <c r="M30" s="391">
        <v>1700</v>
      </c>
      <c r="N30" s="397" t="s">
        <v>132</v>
      </c>
    </row>
    <row r="31" spans="2:14">
      <c r="B31" s="372">
        <f t="shared" si="1"/>
        <v>30000</v>
      </c>
      <c r="C31" s="372">
        <v>39999</v>
      </c>
      <c r="E31" s="391">
        <v>3420</v>
      </c>
      <c r="F31" s="391">
        <v>12570</v>
      </c>
      <c r="G31" s="391">
        <v>3420</v>
      </c>
      <c r="H31" s="391">
        <v>12570.748800000001</v>
      </c>
      <c r="I31" s="391">
        <v>3420</v>
      </c>
      <c r="J31" s="391">
        <v>12570</v>
      </c>
      <c r="L31" s="391">
        <v>2128</v>
      </c>
      <c r="M31" s="391">
        <v>1708</v>
      </c>
      <c r="N31" s="397" t="s">
        <v>132</v>
      </c>
    </row>
    <row r="32" spans="2:14">
      <c r="B32" s="372">
        <f t="shared" si="1"/>
        <v>40000</v>
      </c>
      <c r="C32" s="372">
        <v>59999</v>
      </c>
      <c r="E32" s="392" t="s">
        <v>132</v>
      </c>
      <c r="F32" s="391">
        <v>14677</v>
      </c>
      <c r="G32" s="392" t="s">
        <v>132</v>
      </c>
      <c r="H32" s="391">
        <v>15477.8912</v>
      </c>
      <c r="I32" s="392" t="s">
        <v>132</v>
      </c>
      <c r="J32" s="391">
        <v>16277</v>
      </c>
      <c r="L32" s="391">
        <v>2690</v>
      </c>
      <c r="M32" s="391">
        <v>2217</v>
      </c>
      <c r="N32" s="397" t="s">
        <v>132</v>
      </c>
    </row>
    <row r="33" spans="2:14">
      <c r="B33" s="372">
        <f t="shared" si="1"/>
        <v>60000</v>
      </c>
      <c r="C33" s="372">
        <v>89999</v>
      </c>
      <c r="E33" s="392" t="s">
        <v>132</v>
      </c>
      <c r="F33" s="391">
        <v>17617</v>
      </c>
      <c r="G33" s="392" t="s">
        <v>132</v>
      </c>
      <c r="H33" s="391">
        <v>18417.279680000003</v>
      </c>
      <c r="I33" s="392" t="s">
        <v>132</v>
      </c>
      <c r="J33" s="391">
        <v>19217</v>
      </c>
      <c r="L33" s="391">
        <v>3587</v>
      </c>
      <c r="M33" s="391">
        <v>2306</v>
      </c>
      <c r="N33" s="397" t="s">
        <v>132</v>
      </c>
    </row>
    <row r="34" spans="2:14">
      <c r="B34" s="372">
        <f t="shared" si="1"/>
        <v>90000</v>
      </c>
      <c r="C34" s="372">
        <v>119999</v>
      </c>
      <c r="E34" s="392" t="s">
        <v>132</v>
      </c>
      <c r="F34" s="391">
        <v>20405</v>
      </c>
      <c r="G34" s="392" t="s">
        <v>132</v>
      </c>
      <c r="H34" s="391">
        <v>21205.034720000003</v>
      </c>
      <c r="I34" s="392" t="s">
        <v>132</v>
      </c>
      <c r="J34" s="391">
        <v>22005</v>
      </c>
      <c r="L34" s="391">
        <v>3587</v>
      </c>
      <c r="M34" s="391">
        <v>2562</v>
      </c>
      <c r="N34" s="397" t="s">
        <v>132</v>
      </c>
    </row>
    <row r="35" spans="2:14">
      <c r="B35" s="372">
        <f t="shared" si="1"/>
        <v>120000</v>
      </c>
      <c r="C35" s="372">
        <v>149999</v>
      </c>
      <c r="E35" s="392" t="s">
        <v>132</v>
      </c>
      <c r="F35" s="391">
        <v>22635</v>
      </c>
      <c r="G35" s="392" t="s">
        <v>132</v>
      </c>
      <c r="H35" s="391">
        <v>23435.648000000001</v>
      </c>
      <c r="I35" s="392" t="s">
        <v>132</v>
      </c>
      <c r="J35" s="391">
        <v>24235</v>
      </c>
      <c r="L35" s="391">
        <v>3587</v>
      </c>
      <c r="M35" s="391">
        <v>2562</v>
      </c>
      <c r="N35" s="397" t="s">
        <v>132</v>
      </c>
    </row>
    <row r="36" spans="2:14">
      <c r="B36" s="372">
        <f t="shared" si="1"/>
        <v>150000</v>
      </c>
      <c r="C36" s="372">
        <v>179999</v>
      </c>
      <c r="E36" s="392" t="s">
        <v>132</v>
      </c>
      <c r="F36" s="391">
        <v>22917</v>
      </c>
      <c r="G36" s="392" t="s">
        <v>132</v>
      </c>
      <c r="H36" s="391">
        <v>23717.888000000003</v>
      </c>
      <c r="I36" s="392" t="s">
        <v>132</v>
      </c>
      <c r="J36" s="391">
        <v>24517</v>
      </c>
      <c r="L36" s="391">
        <v>4099</v>
      </c>
      <c r="M36" s="391">
        <v>3074</v>
      </c>
      <c r="N36" s="397" t="s">
        <v>132</v>
      </c>
    </row>
    <row r="37" spans="2:14">
      <c r="B37" s="372">
        <f t="shared" si="1"/>
        <v>180000</v>
      </c>
      <c r="C37" s="372">
        <v>249999</v>
      </c>
      <c r="E37" s="392" t="s">
        <v>132</v>
      </c>
      <c r="F37" s="391">
        <v>23987</v>
      </c>
      <c r="G37" s="392" t="s">
        <v>132</v>
      </c>
      <c r="H37" s="391">
        <v>24787.789280000005</v>
      </c>
      <c r="I37" s="392" t="s">
        <v>132</v>
      </c>
      <c r="J37" s="391">
        <v>25587</v>
      </c>
      <c r="L37" s="391">
        <v>4099</v>
      </c>
      <c r="M37" s="391">
        <v>3074</v>
      </c>
      <c r="N37" s="397" t="s">
        <v>132</v>
      </c>
    </row>
    <row r="38" spans="2:14">
      <c r="B38" s="372">
        <f t="shared" si="1"/>
        <v>250000</v>
      </c>
      <c r="C38" s="372">
        <v>349999</v>
      </c>
      <c r="E38" s="392" t="s">
        <v>132</v>
      </c>
      <c r="F38" s="391">
        <v>26868</v>
      </c>
      <c r="G38" s="392" t="s">
        <v>132</v>
      </c>
      <c r="H38" s="391">
        <v>27668.048479999998</v>
      </c>
      <c r="I38" s="392" t="s">
        <v>132</v>
      </c>
      <c r="J38" s="391">
        <v>28468</v>
      </c>
      <c r="L38" s="391">
        <v>4099</v>
      </c>
      <c r="M38" s="391">
        <v>3074</v>
      </c>
      <c r="N38" s="397" t="s">
        <v>132</v>
      </c>
    </row>
    <row r="39" spans="2:14">
      <c r="B39" s="372">
        <f t="shared" si="1"/>
        <v>350000</v>
      </c>
      <c r="C39" s="372">
        <v>500000</v>
      </c>
      <c r="E39" s="392" t="s">
        <v>132</v>
      </c>
      <c r="F39" s="391">
        <v>29756</v>
      </c>
      <c r="G39" s="392" t="s">
        <v>132</v>
      </c>
      <c r="H39" s="391">
        <v>30556.563200000001</v>
      </c>
      <c r="I39" s="392" t="s">
        <v>132</v>
      </c>
      <c r="J39" s="391">
        <v>31356</v>
      </c>
      <c r="L39" s="391">
        <v>4612</v>
      </c>
      <c r="M39" s="391">
        <v>3587</v>
      </c>
      <c r="N39" s="397" t="s">
        <v>132</v>
      </c>
    </row>
    <row r="40" spans="2:14">
      <c r="B40" s="372">
        <f t="shared" si="1"/>
        <v>500001</v>
      </c>
      <c r="C40" s="372">
        <v>649999</v>
      </c>
      <c r="E40" s="392" t="s">
        <v>132</v>
      </c>
      <c r="F40" s="392" t="s">
        <v>132</v>
      </c>
      <c r="G40" s="392" t="s">
        <v>132</v>
      </c>
      <c r="H40" s="392" t="s">
        <v>132</v>
      </c>
      <c r="I40" s="392" t="s">
        <v>132</v>
      </c>
      <c r="J40" s="392" t="s">
        <v>132</v>
      </c>
      <c r="L40" s="392">
        <v>4612</v>
      </c>
      <c r="M40" s="392">
        <v>3587</v>
      </c>
      <c r="N40" s="392" t="s">
        <v>132</v>
      </c>
    </row>
    <row r="41" spans="2:14">
      <c r="B41" s="372">
        <f t="shared" si="1"/>
        <v>650000</v>
      </c>
      <c r="C41" s="372">
        <v>799999</v>
      </c>
      <c r="E41" s="392" t="s">
        <v>132</v>
      </c>
      <c r="F41" s="392" t="s">
        <v>132</v>
      </c>
      <c r="G41" s="392" t="s">
        <v>132</v>
      </c>
      <c r="H41" s="392" t="s">
        <v>132</v>
      </c>
      <c r="I41" s="392" t="s">
        <v>132</v>
      </c>
      <c r="J41" s="392" t="s">
        <v>132</v>
      </c>
      <c r="L41" s="392">
        <v>4612</v>
      </c>
      <c r="M41" s="392">
        <v>3587</v>
      </c>
      <c r="N41" s="392" t="s">
        <v>132</v>
      </c>
    </row>
    <row r="42" spans="2:14">
      <c r="B42" s="372">
        <f t="shared" si="1"/>
        <v>800000</v>
      </c>
      <c r="C42" s="372">
        <v>949999</v>
      </c>
      <c r="E42" s="392" t="s">
        <v>132</v>
      </c>
      <c r="F42" s="392" t="s">
        <v>132</v>
      </c>
      <c r="G42" s="392" t="s">
        <v>132</v>
      </c>
      <c r="H42" s="392" t="s">
        <v>132</v>
      </c>
      <c r="I42" s="392" t="s">
        <v>132</v>
      </c>
      <c r="J42" s="392" t="s">
        <v>132</v>
      </c>
      <c r="L42" s="392">
        <v>5124</v>
      </c>
      <c r="M42" s="392">
        <v>4099</v>
      </c>
      <c r="N42" s="392" t="s">
        <v>132</v>
      </c>
    </row>
    <row r="43" spans="2:14">
      <c r="B43" s="372">
        <f t="shared" si="1"/>
        <v>950000</v>
      </c>
      <c r="C43" s="372">
        <v>1100000</v>
      </c>
      <c r="E43" s="392" t="s">
        <v>132</v>
      </c>
      <c r="F43" s="392" t="s">
        <v>132</v>
      </c>
      <c r="G43" s="392" t="s">
        <v>132</v>
      </c>
      <c r="H43" s="392" t="s">
        <v>132</v>
      </c>
      <c r="I43" s="392" t="s">
        <v>132</v>
      </c>
      <c r="J43" s="392" t="s">
        <v>132</v>
      </c>
      <c r="L43" s="392" t="s">
        <v>132</v>
      </c>
      <c r="M43" s="392" t="s">
        <v>132</v>
      </c>
      <c r="N43" s="392" t="s">
        <v>132</v>
      </c>
    </row>
    <row r="44" spans="2:14">
      <c r="B44" s="398" t="s">
        <v>134</v>
      </c>
      <c r="C44" s="394" t="s">
        <v>131</v>
      </c>
      <c r="E44" s="392" t="s">
        <v>132</v>
      </c>
      <c r="F44" s="392" t="s">
        <v>132</v>
      </c>
      <c r="G44" s="392" t="s">
        <v>132</v>
      </c>
      <c r="H44" s="392" t="s">
        <v>132</v>
      </c>
      <c r="I44" s="392" t="s">
        <v>132</v>
      </c>
      <c r="J44" s="392" t="s">
        <v>132</v>
      </c>
      <c r="L44" s="392" t="s">
        <v>132</v>
      </c>
      <c r="M44" s="392" t="s">
        <v>132</v>
      </c>
      <c r="N44" s="392" t="s">
        <v>132</v>
      </c>
    </row>
    <row r="45" spans="2:14">
      <c r="B45" s="399"/>
      <c r="C45" s="400"/>
      <c r="D45" s="401"/>
      <c r="E45" s="402"/>
      <c r="F45" s="402"/>
      <c r="G45" s="402"/>
      <c r="H45" s="402"/>
      <c r="I45" s="402"/>
      <c r="J45" s="402"/>
      <c r="M45" s="403"/>
    </row>
    <row r="46" spans="2:14" ht="14.1" thickBot="1">
      <c r="B46" s="404" t="s">
        <v>135</v>
      </c>
      <c r="C46" s="405"/>
      <c r="D46" s="405"/>
      <c r="E46" s="406"/>
      <c r="F46" s="406"/>
      <c r="G46" s="406"/>
      <c r="H46" s="406"/>
      <c r="I46" s="406"/>
      <c r="J46" s="406"/>
      <c r="M46" s="403"/>
    </row>
    <row r="47" spans="2:14">
      <c r="B47" s="533" t="s">
        <v>136</v>
      </c>
      <c r="C47" s="533"/>
      <c r="D47" s="401"/>
      <c r="E47" s="407"/>
      <c r="F47" s="408"/>
      <c r="G47" s="408"/>
      <c r="H47" s="408"/>
      <c r="I47" s="408"/>
      <c r="J47" s="408"/>
      <c r="M47" s="403"/>
    </row>
    <row r="48" spans="2:14">
      <c r="B48" s="409" t="s">
        <v>125</v>
      </c>
      <c r="C48" s="410" t="s">
        <v>126</v>
      </c>
      <c r="D48" s="401"/>
      <c r="E48" s="411"/>
      <c r="F48" s="411"/>
      <c r="G48" s="412" t="s">
        <v>137</v>
      </c>
      <c r="H48" s="412" t="s">
        <v>137</v>
      </c>
      <c r="I48" s="412"/>
      <c r="J48" s="412"/>
      <c r="M48" s="403"/>
    </row>
    <row r="49" spans="2:13">
      <c r="B49" s="342">
        <v>0</v>
      </c>
      <c r="C49" s="343">
        <v>100000</v>
      </c>
      <c r="D49" s="401"/>
      <c r="E49" s="389">
        <v>2312</v>
      </c>
      <c r="F49" s="389">
        <v>11462</v>
      </c>
      <c r="G49" s="413"/>
      <c r="H49" s="413"/>
      <c r="I49" s="327">
        <v>2312</v>
      </c>
      <c r="J49" s="327">
        <v>11462</v>
      </c>
      <c r="M49" s="403"/>
    </row>
    <row r="50" spans="2:13">
      <c r="B50" s="342">
        <v>100001</v>
      </c>
      <c r="C50" s="343">
        <v>150000</v>
      </c>
      <c r="D50" s="401"/>
      <c r="E50" s="413">
        <v>2534</v>
      </c>
      <c r="F50" s="413">
        <v>11684</v>
      </c>
      <c r="G50" s="413"/>
      <c r="H50" s="413"/>
      <c r="I50" s="413">
        <v>2534</v>
      </c>
      <c r="J50" s="413">
        <v>11684</v>
      </c>
      <c r="M50" s="403"/>
    </row>
    <row r="51" spans="2:13">
      <c r="B51" s="342">
        <v>150001</v>
      </c>
      <c r="C51" s="343">
        <v>200000</v>
      </c>
      <c r="D51" s="401"/>
      <c r="E51" s="413">
        <v>2710</v>
      </c>
      <c r="F51" s="413">
        <v>11860</v>
      </c>
      <c r="G51" s="413"/>
      <c r="H51" s="413"/>
      <c r="I51" s="413">
        <v>2710</v>
      </c>
      <c r="J51" s="413">
        <v>11860</v>
      </c>
      <c r="M51" s="403"/>
    </row>
    <row r="52" spans="2:13">
      <c r="B52" s="342">
        <v>200001</v>
      </c>
      <c r="C52" s="343">
        <v>300000</v>
      </c>
      <c r="D52" s="401"/>
      <c r="E52" s="413">
        <v>3421</v>
      </c>
      <c r="F52" s="413">
        <v>12571</v>
      </c>
      <c r="G52" s="413"/>
      <c r="H52" s="413"/>
      <c r="I52" s="413">
        <v>3421</v>
      </c>
      <c r="J52" s="413">
        <v>12571</v>
      </c>
      <c r="M52" s="403"/>
    </row>
    <row r="53" spans="2:13">
      <c r="B53" s="342">
        <v>300001</v>
      </c>
      <c r="C53" s="343">
        <v>400000</v>
      </c>
      <c r="D53" s="401"/>
      <c r="E53" s="414" t="s">
        <v>132</v>
      </c>
      <c r="F53" s="413">
        <v>14678</v>
      </c>
      <c r="G53" s="413"/>
      <c r="H53" s="413"/>
      <c r="I53" s="414" t="s">
        <v>132</v>
      </c>
      <c r="J53" s="413">
        <v>14678</v>
      </c>
      <c r="M53" s="403"/>
    </row>
    <row r="54" spans="2:13">
      <c r="B54" s="342">
        <v>400001</v>
      </c>
      <c r="C54" s="343">
        <v>500000</v>
      </c>
      <c r="D54" s="401"/>
      <c r="E54" s="414" t="s">
        <v>132</v>
      </c>
      <c r="F54" s="413">
        <v>17617</v>
      </c>
      <c r="G54" s="413"/>
      <c r="H54" s="413"/>
      <c r="I54" s="414" t="s">
        <v>132</v>
      </c>
      <c r="J54" s="413">
        <v>18417</v>
      </c>
      <c r="M54" s="403"/>
    </row>
    <row r="55" spans="2:13">
      <c r="B55" s="342">
        <v>500001</v>
      </c>
      <c r="C55" s="343">
        <v>600000</v>
      </c>
      <c r="D55" s="401"/>
      <c r="E55" s="414" t="s">
        <v>132</v>
      </c>
      <c r="F55" s="413">
        <v>20405</v>
      </c>
      <c r="G55" s="413"/>
      <c r="H55" s="413"/>
      <c r="I55" s="414" t="s">
        <v>132</v>
      </c>
      <c r="J55" s="413">
        <v>21205</v>
      </c>
      <c r="M55" s="403"/>
    </row>
    <row r="56" spans="2:13">
      <c r="B56" s="342">
        <v>600001</v>
      </c>
      <c r="C56" s="343">
        <v>700000</v>
      </c>
      <c r="D56" s="401"/>
      <c r="E56" s="414" t="s">
        <v>132</v>
      </c>
      <c r="F56" s="413">
        <v>22636</v>
      </c>
      <c r="G56" s="413"/>
      <c r="H56" s="413"/>
      <c r="I56" s="414" t="s">
        <v>132</v>
      </c>
      <c r="J56" s="413">
        <v>23436</v>
      </c>
      <c r="M56" s="403"/>
    </row>
    <row r="57" spans="2:13">
      <c r="B57" s="415">
        <v>700001</v>
      </c>
      <c r="C57" s="416">
        <v>800000</v>
      </c>
      <c r="D57" s="417"/>
      <c r="E57" s="414" t="s">
        <v>132</v>
      </c>
      <c r="F57" s="413">
        <v>22918</v>
      </c>
      <c r="G57" s="413"/>
      <c r="H57" s="413"/>
      <c r="I57" s="414" t="s">
        <v>132</v>
      </c>
      <c r="J57" s="413">
        <v>23718</v>
      </c>
      <c r="M57" s="403"/>
    </row>
    <row r="58" spans="2:13">
      <c r="B58" s="342">
        <v>800001</v>
      </c>
      <c r="C58" s="343">
        <v>900000</v>
      </c>
      <c r="D58" s="401"/>
      <c r="E58" s="414" t="s">
        <v>132</v>
      </c>
      <c r="F58" s="413">
        <v>23988</v>
      </c>
      <c r="G58" s="413"/>
      <c r="H58" s="413"/>
      <c r="I58" s="414" t="s">
        <v>132</v>
      </c>
      <c r="J58" s="413">
        <v>24788</v>
      </c>
      <c r="M58" s="403"/>
    </row>
    <row r="59" spans="2:13">
      <c r="B59" s="342">
        <v>900001</v>
      </c>
      <c r="C59" s="343">
        <v>1000000</v>
      </c>
      <c r="D59" s="401"/>
      <c r="E59" s="414" t="s">
        <v>132</v>
      </c>
      <c r="F59" s="413">
        <v>26868</v>
      </c>
      <c r="G59" s="413"/>
      <c r="H59" s="413"/>
      <c r="I59" s="414" t="s">
        <v>132</v>
      </c>
      <c r="J59" s="413">
        <v>27668</v>
      </c>
      <c r="M59" s="403"/>
    </row>
    <row r="60" spans="2:13">
      <c r="B60" s="342" t="s">
        <v>304</v>
      </c>
      <c r="C60" s="343"/>
      <c r="D60" s="401"/>
      <c r="E60" s="414" t="s">
        <v>132</v>
      </c>
      <c r="F60" s="414" t="s">
        <v>132</v>
      </c>
      <c r="G60" s="413"/>
      <c r="H60" s="413"/>
      <c r="I60" s="414" t="s">
        <v>132</v>
      </c>
      <c r="J60" s="414" t="s">
        <v>132</v>
      </c>
      <c r="M60" s="403"/>
    </row>
    <row r="61" spans="2:13">
      <c r="B61" s="399"/>
      <c r="C61" s="400"/>
      <c r="D61" s="401"/>
      <c r="E61" s="402"/>
      <c r="F61" s="402"/>
      <c r="G61" s="402"/>
      <c r="H61" s="402"/>
      <c r="I61" s="402"/>
      <c r="J61" s="402"/>
      <c r="M61" s="403"/>
    </row>
    <row r="62" spans="2:13" ht="14.1" thickBot="1">
      <c r="B62" s="404" t="s">
        <v>139</v>
      </c>
      <c r="C62" s="405"/>
      <c r="D62" s="405"/>
      <c r="E62" s="406"/>
      <c r="F62" s="406"/>
      <c r="G62" s="406"/>
      <c r="H62" s="406"/>
      <c r="I62" s="406"/>
      <c r="J62" s="406"/>
      <c r="M62" s="403"/>
    </row>
    <row r="63" spans="2:13">
      <c r="B63" s="533" t="s">
        <v>136</v>
      </c>
      <c r="C63" s="533"/>
      <c r="D63" s="401"/>
      <c r="E63" s="407"/>
      <c r="F63" s="408"/>
      <c r="G63" s="408"/>
      <c r="H63" s="408"/>
      <c r="I63" s="408"/>
      <c r="J63" s="408"/>
      <c r="M63" s="403"/>
    </row>
    <row r="64" spans="2:13">
      <c r="B64" s="409" t="s">
        <v>125</v>
      </c>
      <c r="C64" s="410" t="s">
        <v>126</v>
      </c>
      <c r="D64" s="401"/>
      <c r="E64" s="412" t="s">
        <v>137</v>
      </c>
      <c r="F64" s="412" t="s">
        <v>137</v>
      </c>
      <c r="G64" s="412" t="s">
        <v>137</v>
      </c>
      <c r="H64" s="412" t="s">
        <v>137</v>
      </c>
      <c r="I64" s="412" t="s">
        <v>137</v>
      </c>
      <c r="J64" s="412" t="s">
        <v>137</v>
      </c>
      <c r="M64" s="403"/>
    </row>
    <row r="65" spans="2:13">
      <c r="B65" s="24">
        <v>0</v>
      </c>
      <c r="C65" s="418">
        <v>100000</v>
      </c>
      <c r="D65" s="401"/>
      <c r="E65" s="402"/>
      <c r="F65" s="402"/>
      <c r="G65" s="389">
        <v>1926</v>
      </c>
      <c r="H65" s="389">
        <v>10301</v>
      </c>
      <c r="I65" s="389">
        <v>1926</v>
      </c>
      <c r="J65" s="389">
        <v>10301</v>
      </c>
      <c r="M65" s="403"/>
    </row>
    <row r="66" spans="2:13">
      <c r="B66" s="418">
        <v>100001</v>
      </c>
      <c r="C66" s="418">
        <v>200000</v>
      </c>
      <c r="D66" s="401"/>
      <c r="E66" s="402"/>
      <c r="F66" s="402"/>
      <c r="G66" s="391">
        <v>2252</v>
      </c>
      <c r="H66" s="391">
        <v>10627</v>
      </c>
      <c r="I66" s="391">
        <v>2252</v>
      </c>
      <c r="J66" s="391">
        <v>10627</v>
      </c>
      <c r="M66" s="403"/>
    </row>
    <row r="67" spans="2:13">
      <c r="B67" s="418">
        <v>200001</v>
      </c>
      <c r="C67" s="418">
        <v>300000</v>
      </c>
      <c r="D67" s="401"/>
      <c r="E67" s="402"/>
      <c r="F67" s="402"/>
      <c r="G67" s="391">
        <v>3062</v>
      </c>
      <c r="H67" s="391">
        <v>11437</v>
      </c>
      <c r="I67" s="391">
        <v>3062</v>
      </c>
      <c r="J67" s="391">
        <v>11437</v>
      </c>
      <c r="M67" s="403"/>
    </row>
    <row r="68" spans="2:13">
      <c r="B68" s="418">
        <v>300001</v>
      </c>
      <c r="C68" s="418">
        <v>400000</v>
      </c>
      <c r="D68" s="401"/>
      <c r="E68" s="402"/>
      <c r="F68" s="402"/>
      <c r="G68" s="391">
        <v>3509</v>
      </c>
      <c r="H68" s="391">
        <v>11884</v>
      </c>
      <c r="I68" s="391">
        <v>3509</v>
      </c>
      <c r="J68" s="391">
        <v>11884</v>
      </c>
      <c r="M68" s="403"/>
    </row>
    <row r="69" spans="2:13">
      <c r="B69" s="418">
        <v>400001</v>
      </c>
      <c r="C69" s="418">
        <v>500000</v>
      </c>
      <c r="D69" s="401"/>
      <c r="E69" s="402"/>
      <c r="F69" s="402"/>
      <c r="G69" s="392" t="s">
        <v>132</v>
      </c>
      <c r="H69" s="391">
        <v>12542</v>
      </c>
      <c r="I69" s="392" t="s">
        <v>132</v>
      </c>
      <c r="J69" s="391">
        <v>13342</v>
      </c>
      <c r="M69" s="403"/>
    </row>
    <row r="70" spans="2:13">
      <c r="B70" s="418">
        <v>500001</v>
      </c>
      <c r="C70" s="418">
        <v>600000</v>
      </c>
      <c r="D70" s="401"/>
      <c r="E70" s="402"/>
      <c r="F70" s="402"/>
      <c r="G70" s="392" t="s">
        <v>132</v>
      </c>
      <c r="H70" s="391">
        <v>14502</v>
      </c>
      <c r="I70" s="392" t="s">
        <v>132</v>
      </c>
      <c r="J70" s="391">
        <v>15302</v>
      </c>
      <c r="M70" s="403"/>
    </row>
    <row r="71" spans="2:13">
      <c r="B71" s="418">
        <v>600001</v>
      </c>
      <c r="C71" s="418">
        <v>800000</v>
      </c>
      <c r="D71" s="401"/>
      <c r="E71" s="402"/>
      <c r="F71" s="402"/>
      <c r="G71" s="392" t="s">
        <v>132</v>
      </c>
      <c r="H71" s="391">
        <v>18804</v>
      </c>
      <c r="I71" s="392" t="s">
        <v>132</v>
      </c>
      <c r="J71" s="391">
        <v>19604</v>
      </c>
      <c r="M71" s="403"/>
    </row>
    <row r="72" spans="2:13">
      <c r="B72" s="418">
        <v>800001</v>
      </c>
      <c r="C72" s="418">
        <v>1000000</v>
      </c>
      <c r="D72" s="401"/>
      <c r="E72" s="402"/>
      <c r="F72" s="402"/>
      <c r="G72" s="392" t="s">
        <v>132</v>
      </c>
      <c r="H72" s="391">
        <v>22137</v>
      </c>
      <c r="I72" s="392" t="s">
        <v>132</v>
      </c>
      <c r="J72" s="391">
        <v>22937</v>
      </c>
      <c r="M72" s="403"/>
    </row>
    <row r="73" spans="2:13">
      <c r="B73" s="418">
        <v>1000001</v>
      </c>
      <c r="C73" s="418">
        <v>1250000</v>
      </c>
      <c r="D73" s="401"/>
      <c r="E73" s="402"/>
      <c r="F73" s="402"/>
      <c r="G73" s="392" t="s">
        <v>132</v>
      </c>
      <c r="H73" s="391">
        <v>25144</v>
      </c>
      <c r="I73" s="392" t="s">
        <v>132</v>
      </c>
      <c r="J73" s="391">
        <v>25944</v>
      </c>
    </row>
    <row r="74" spans="2:13">
      <c r="B74" s="418">
        <v>1250001</v>
      </c>
      <c r="C74" s="418">
        <v>1500000</v>
      </c>
      <c r="D74" s="401"/>
      <c r="E74" s="402"/>
      <c r="F74" s="402"/>
      <c r="G74" s="392" t="s">
        <v>132</v>
      </c>
      <c r="H74" s="391">
        <v>28478</v>
      </c>
      <c r="I74" s="392" t="s">
        <v>132</v>
      </c>
      <c r="J74" s="391">
        <v>29278</v>
      </c>
    </row>
    <row r="75" spans="2:13">
      <c r="B75" s="418">
        <v>1500001</v>
      </c>
      <c r="C75" s="418">
        <v>1750000</v>
      </c>
      <c r="D75" s="401"/>
      <c r="E75" s="402"/>
      <c r="F75" s="402"/>
      <c r="G75" s="392" t="s">
        <v>132</v>
      </c>
      <c r="H75" s="391">
        <v>31801</v>
      </c>
      <c r="I75" s="392" t="s">
        <v>132</v>
      </c>
      <c r="J75" s="391">
        <v>32601</v>
      </c>
    </row>
    <row r="76" spans="2:13">
      <c r="B76" s="418">
        <v>1750001</v>
      </c>
      <c r="C76" s="418">
        <v>2000000</v>
      </c>
      <c r="D76" s="401"/>
      <c r="E76" s="402"/>
      <c r="F76" s="402"/>
      <c r="G76" s="397" t="s">
        <v>132</v>
      </c>
      <c r="H76" s="397" t="s">
        <v>132</v>
      </c>
      <c r="I76" s="397" t="s">
        <v>132</v>
      </c>
      <c r="J76" s="397" t="s">
        <v>132</v>
      </c>
    </row>
    <row r="77" spans="2:13">
      <c r="B77" s="418">
        <v>2000001</v>
      </c>
      <c r="C77" s="24" t="s">
        <v>140</v>
      </c>
      <c r="D77" s="401"/>
      <c r="E77" s="402"/>
      <c r="F77" s="402"/>
      <c r="G77" s="395" t="s">
        <v>132</v>
      </c>
      <c r="H77" s="395" t="s">
        <v>132</v>
      </c>
      <c r="I77" s="395" t="s">
        <v>132</v>
      </c>
      <c r="J77" s="395" t="s">
        <v>132</v>
      </c>
    </row>
    <row r="79" spans="2:13">
      <c r="B79" s="419" t="s">
        <v>305</v>
      </c>
    </row>
    <row r="82" spans="2:6" ht="23.1">
      <c r="B82" s="426" t="s">
        <v>87</v>
      </c>
      <c r="E82" s="24"/>
    </row>
    <row r="83" spans="2:6">
      <c r="E83" s="24"/>
    </row>
    <row r="84" spans="2:6" ht="18" customHeight="1">
      <c r="B84" s="369" t="s">
        <v>136</v>
      </c>
      <c r="C84" s="369"/>
      <c r="E84" s="531" t="s">
        <v>306</v>
      </c>
      <c r="F84" s="531"/>
    </row>
    <row r="85" spans="2:6" ht="12.95" customHeight="1">
      <c r="B85" s="358" t="s">
        <v>125</v>
      </c>
      <c r="C85" s="358" t="s">
        <v>126</v>
      </c>
      <c r="E85" s="387" t="s">
        <v>307</v>
      </c>
      <c r="F85" s="421" t="s">
        <v>308</v>
      </c>
    </row>
    <row r="86" spans="2:6">
      <c r="E86" s="24"/>
      <c r="F86" s="24"/>
    </row>
    <row r="87" spans="2:6" ht="14.1" thickBot="1">
      <c r="B87" s="360" t="s">
        <v>309</v>
      </c>
      <c r="E87" s="24"/>
      <c r="F87" s="24"/>
    </row>
    <row r="88" spans="2:6">
      <c r="B88" s="342">
        <v>0</v>
      </c>
      <c r="C88" s="343">
        <v>100000</v>
      </c>
      <c r="D88" s="343"/>
      <c r="E88" s="364">
        <v>6899</v>
      </c>
      <c r="F88" s="364">
        <v>9860</v>
      </c>
    </row>
    <row r="89" spans="2:6">
      <c r="B89" s="318">
        <f>C88+1</f>
        <v>100001</v>
      </c>
      <c r="C89" s="318">
        <v>250000</v>
      </c>
      <c r="D89" s="318"/>
      <c r="E89" s="364">
        <v>7543</v>
      </c>
      <c r="F89" s="364">
        <v>11020</v>
      </c>
    </row>
    <row r="90" spans="2:6">
      <c r="B90" s="318">
        <f>C89+1</f>
        <v>250001</v>
      </c>
      <c r="C90" s="318">
        <v>500000</v>
      </c>
      <c r="D90" s="318"/>
      <c r="E90" s="364">
        <v>8078</v>
      </c>
      <c r="F90" s="364">
        <v>13146.666666666668</v>
      </c>
    </row>
    <row r="91" spans="2:6">
      <c r="B91" s="318">
        <f>C90+1</f>
        <v>500001</v>
      </c>
      <c r="C91" s="318">
        <v>750000</v>
      </c>
      <c r="D91" s="318"/>
      <c r="E91" s="364">
        <v>12580</v>
      </c>
      <c r="F91" s="364">
        <v>17980</v>
      </c>
    </row>
    <row r="92" spans="2:6">
      <c r="B92" s="318">
        <f t="shared" ref="B92:B98" si="2">C91+1</f>
        <v>750001</v>
      </c>
      <c r="C92" s="318">
        <v>999999</v>
      </c>
      <c r="D92" s="318"/>
      <c r="E92" s="364">
        <v>15736</v>
      </c>
      <c r="F92" s="364">
        <v>22620</v>
      </c>
    </row>
    <row r="93" spans="2:6">
      <c r="B93" s="318">
        <f t="shared" si="2"/>
        <v>1000000</v>
      </c>
      <c r="C93" s="318">
        <v>1399999</v>
      </c>
      <c r="D93" s="318"/>
      <c r="E93" s="364">
        <v>19420</v>
      </c>
      <c r="F93" s="364">
        <v>27840</v>
      </c>
    </row>
    <row r="94" spans="2:6">
      <c r="B94" s="318">
        <f t="shared" si="2"/>
        <v>1400000</v>
      </c>
      <c r="C94" s="318">
        <v>2099999</v>
      </c>
      <c r="D94" s="318"/>
      <c r="E94" s="364">
        <v>23045</v>
      </c>
      <c r="F94" s="364">
        <v>32866.666666666672</v>
      </c>
    </row>
    <row r="95" spans="2:6">
      <c r="B95" s="318">
        <f t="shared" si="2"/>
        <v>2100000</v>
      </c>
      <c r="C95" s="318">
        <v>2799999</v>
      </c>
      <c r="D95" s="318"/>
      <c r="E95" s="364">
        <v>28369</v>
      </c>
      <c r="F95" s="364">
        <v>40406.666666666672</v>
      </c>
    </row>
    <row r="96" spans="2:6">
      <c r="B96" s="318">
        <f t="shared" si="2"/>
        <v>2800000</v>
      </c>
      <c r="C96" s="318">
        <v>3499999</v>
      </c>
      <c r="D96" s="318"/>
      <c r="E96" s="364">
        <v>33863</v>
      </c>
      <c r="F96" s="364">
        <v>48333.333333333336</v>
      </c>
    </row>
    <row r="97" spans="2:6">
      <c r="B97" s="318">
        <f t="shared" si="2"/>
        <v>3500000</v>
      </c>
      <c r="C97" s="318">
        <v>4199999</v>
      </c>
      <c r="D97" s="318"/>
      <c r="E97" s="364">
        <v>39927</v>
      </c>
      <c r="F97" s="364">
        <v>57033.333333333336</v>
      </c>
    </row>
    <row r="98" spans="2:6">
      <c r="B98" s="318">
        <f t="shared" si="2"/>
        <v>4200000</v>
      </c>
      <c r="C98" s="318">
        <v>5000000</v>
      </c>
      <c r="D98" s="318"/>
      <c r="E98" s="364">
        <v>46544</v>
      </c>
      <c r="F98" s="364">
        <v>65926.666666666672</v>
      </c>
    </row>
    <row r="99" spans="2:6">
      <c r="B99" s="324" t="s">
        <v>310</v>
      </c>
      <c r="C99" s="318"/>
      <c r="D99" s="318"/>
      <c r="E99" s="379" t="s">
        <v>132</v>
      </c>
      <c r="F99" s="379" t="s">
        <v>132</v>
      </c>
    </row>
    <row r="100" spans="2:6">
      <c r="E100" s="24"/>
      <c r="F100" s="24"/>
    </row>
    <row r="101" spans="2:6">
      <c r="B101" s="199" t="s">
        <v>311</v>
      </c>
    </row>
  </sheetData>
  <mergeCells count="6">
    <mergeCell ref="E84:F84"/>
    <mergeCell ref="E5:F5"/>
    <mergeCell ref="G5:H5"/>
    <mergeCell ref="I5:J5"/>
    <mergeCell ref="B47:C47"/>
    <mergeCell ref="B63:C63"/>
  </mergeCells>
  <conditionalFormatting sqref="B12:D24 B28:D45 B47 E47:F61 B48:D61 G49:J61 B63 B64:D64 B65:J77">
    <cfRule type="expression" dxfId="26" priority="130">
      <formula>MOD(ROW(),2)</formula>
    </cfRule>
  </conditionalFormatting>
  <conditionalFormatting sqref="D47">
    <cfRule type="expression" dxfId="25" priority="140">
      <formula>MOD(ROW(),2)</formula>
    </cfRule>
  </conditionalFormatting>
  <conditionalFormatting sqref="D63:J63">
    <cfRule type="expression" dxfId="24" priority="98">
      <formula>MOD(ROW(),2)</formula>
    </cfRule>
  </conditionalFormatting>
  <conditionalFormatting sqref="E13:F23">
    <cfRule type="expression" dxfId="23" priority="60">
      <formula>MOD(ROW(),2)</formula>
    </cfRule>
  </conditionalFormatting>
  <conditionalFormatting sqref="E40:F44">
    <cfRule type="expression" dxfId="22" priority="56">
      <formula>MOD(ROW(),2)</formula>
    </cfRule>
  </conditionalFormatting>
  <conditionalFormatting sqref="E12:G12 E24:H24">
    <cfRule type="expression" dxfId="21" priority="152">
      <formula>MOD(ROW(),2)</formula>
    </cfRule>
  </conditionalFormatting>
  <conditionalFormatting sqref="E28:H39">
    <cfRule type="expression" dxfId="20" priority="143">
      <formula>MOD(ROW(),2)</formula>
    </cfRule>
  </conditionalFormatting>
  <conditionalFormatting sqref="E45:J45">
    <cfRule type="expression" dxfId="19" priority="105">
      <formula>MOD(ROW(),2)</formula>
    </cfRule>
  </conditionalFormatting>
  <conditionalFormatting sqref="G12:G24">
    <cfRule type="expression" dxfId="18" priority="64">
      <formula>MOD(ROW(),2)</formula>
    </cfRule>
  </conditionalFormatting>
  <conditionalFormatting sqref="G40:H45">
    <cfRule type="expression" dxfId="17" priority="49">
      <formula>MOD(ROW(),2)</formula>
    </cfRule>
  </conditionalFormatting>
  <conditionalFormatting sqref="G65:H75">
    <cfRule type="expression" dxfId="16" priority="121">
      <formula>MOD(ROW(),2)</formula>
    </cfRule>
  </conditionalFormatting>
  <conditionalFormatting sqref="G47:J47">
    <cfRule type="expression" dxfId="15" priority="99">
      <formula>MOD(ROW(),2)</formula>
    </cfRule>
  </conditionalFormatting>
  <conditionalFormatting sqref="H12:H23">
    <cfRule type="expression" dxfId="14" priority="24">
      <formula>MOD(ROW(),2)</formula>
    </cfRule>
  </conditionalFormatting>
  <conditionalFormatting sqref="I12:J24">
    <cfRule type="expression" dxfId="13" priority="22">
      <formula>MOD(ROW(),2)</formula>
    </cfRule>
  </conditionalFormatting>
  <conditionalFormatting sqref="I28:J45">
    <cfRule type="expression" dxfId="12" priority="51">
      <formula>MOD(ROW(),2)</formula>
    </cfRule>
  </conditionalFormatting>
  <conditionalFormatting sqref="L12:N24">
    <cfRule type="expression" dxfId="11" priority="81">
      <formula>MOD(ROW(),2)</formula>
    </cfRule>
  </conditionalFormatting>
  <conditionalFormatting sqref="L28:N44">
    <cfRule type="expression" dxfId="10" priority="77">
      <formula>MOD(ROW(),2)</formula>
    </cfRule>
  </conditionalFormatting>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D38"/>
  <sheetViews>
    <sheetView workbookViewId="0">
      <selection activeCell="A14" sqref="A14"/>
    </sheetView>
  </sheetViews>
  <sheetFormatPr defaultColWidth="8.85546875" defaultRowHeight="12.95"/>
  <cols>
    <col min="1" max="1" width="1.7109375" style="155" customWidth="1"/>
    <col min="2" max="2" width="70.85546875" style="155" customWidth="1"/>
    <col min="3" max="3" width="12.7109375" style="156" customWidth="1"/>
    <col min="4" max="4" width="41.28515625" style="155" customWidth="1"/>
    <col min="5" max="5" width="16.28515625" style="155" customWidth="1"/>
    <col min="6" max="16384" width="8.85546875" style="155"/>
  </cols>
  <sheetData>
    <row r="2" spans="2:4" ht="20.100000000000001" customHeight="1">
      <c r="B2" s="534" t="s">
        <v>312</v>
      </c>
      <c r="C2" s="534"/>
      <c r="D2" s="534"/>
    </row>
    <row r="3" spans="2:4">
      <c r="B3" s="534"/>
      <c r="C3" s="534"/>
      <c r="D3" s="534"/>
    </row>
    <row r="4" spans="2:4">
      <c r="B4" s="157" t="s">
        <v>313</v>
      </c>
      <c r="C4" s="158" t="s">
        <v>242</v>
      </c>
      <c r="D4" s="157" t="s">
        <v>314</v>
      </c>
    </row>
    <row r="5" spans="2:4" ht="5.0999999999999996" customHeight="1">
      <c r="C5" s="155"/>
    </row>
    <row r="6" spans="2:4" ht="14.1" customHeight="1">
      <c r="B6" s="159" t="s">
        <v>315</v>
      </c>
      <c r="C6" s="160" t="s">
        <v>132</v>
      </c>
      <c r="D6" s="161"/>
    </row>
    <row r="7" spans="2:4" ht="14.1" customHeight="1">
      <c r="B7" s="159" t="s">
        <v>316</v>
      </c>
      <c r="C7" s="160">
        <v>4720</v>
      </c>
      <c r="D7" s="161"/>
    </row>
    <row r="8" spans="2:4" ht="14.1" customHeight="1">
      <c r="B8" s="159" t="s">
        <v>317</v>
      </c>
      <c r="C8" s="160" t="s">
        <v>132</v>
      </c>
      <c r="D8" s="161"/>
    </row>
    <row r="9" spans="2:4" ht="14.1" customHeight="1">
      <c r="B9" s="159" t="s">
        <v>318</v>
      </c>
      <c r="C9" s="160">
        <v>2500</v>
      </c>
      <c r="D9" s="161"/>
    </row>
    <row r="10" spans="2:4" ht="14.1" customHeight="1">
      <c r="B10" s="159" t="s">
        <v>319</v>
      </c>
      <c r="C10" s="160" t="s">
        <v>132</v>
      </c>
      <c r="D10" s="161"/>
    </row>
    <row r="11" spans="2:4" ht="14.1" customHeight="1">
      <c r="B11" s="159" t="s">
        <v>320</v>
      </c>
      <c r="C11" s="160">
        <v>1890</v>
      </c>
      <c r="D11" s="161" t="s">
        <v>321</v>
      </c>
    </row>
    <row r="12" spans="2:4" ht="14.1">
      <c r="B12" s="159" t="s">
        <v>322</v>
      </c>
      <c r="C12" s="160" t="s">
        <v>132</v>
      </c>
      <c r="D12" s="161"/>
    </row>
    <row r="13" spans="2:4">
      <c r="B13" s="159" t="s">
        <v>323</v>
      </c>
      <c r="C13" s="160">
        <v>1500</v>
      </c>
      <c r="D13" s="161"/>
    </row>
    <row r="14" spans="2:4" ht="14.1">
      <c r="B14" s="159" t="s">
        <v>324</v>
      </c>
      <c r="C14" s="160" t="s">
        <v>132</v>
      </c>
      <c r="D14" s="161" t="s">
        <v>325</v>
      </c>
    </row>
    <row r="15" spans="2:4" ht="14.1">
      <c r="B15" s="159" t="s">
        <v>326</v>
      </c>
      <c r="C15" s="160" t="s">
        <v>132</v>
      </c>
      <c r="D15" s="161"/>
    </row>
    <row r="16" spans="2:4" ht="14.1">
      <c r="B16" s="159" t="s">
        <v>327</v>
      </c>
      <c r="C16" s="160" t="s">
        <v>132</v>
      </c>
      <c r="D16" s="161"/>
    </row>
    <row r="18" spans="2:4" ht="14.1">
      <c r="B18" s="159" t="s">
        <v>328</v>
      </c>
      <c r="C18" s="160" t="s">
        <v>132</v>
      </c>
    </row>
    <row r="19" spans="2:4">
      <c r="B19" s="159" t="s">
        <v>329</v>
      </c>
      <c r="C19" s="160">
        <v>7717.5</v>
      </c>
      <c r="D19" s="162"/>
    </row>
    <row r="20" spans="2:4" ht="14.1">
      <c r="B20" s="155" t="s">
        <v>330</v>
      </c>
      <c r="C20" s="160" t="s">
        <v>132</v>
      </c>
      <c r="D20" s="161"/>
    </row>
    <row r="21" spans="2:4" ht="12.95" customHeight="1">
      <c r="B21" s="155" t="s">
        <v>331</v>
      </c>
      <c r="C21" s="160" t="s">
        <v>132</v>
      </c>
      <c r="D21" s="161"/>
    </row>
    <row r="22" spans="2:4" ht="12.95" customHeight="1">
      <c r="B22" s="155" t="s">
        <v>332</v>
      </c>
      <c r="C22" s="160" t="s">
        <v>132</v>
      </c>
      <c r="D22" s="161"/>
    </row>
    <row r="23" spans="2:4" ht="12.95" customHeight="1">
      <c r="B23" s="39" t="s">
        <v>333</v>
      </c>
      <c r="C23" s="160" t="s">
        <v>132</v>
      </c>
      <c r="D23" s="161"/>
    </row>
    <row r="24" spans="2:4" ht="12.75"/>
    <row r="25" spans="2:4" ht="12.75"/>
    <row r="26" spans="2:4" ht="27.95">
      <c r="B26" s="159" t="s">
        <v>334</v>
      </c>
      <c r="C26" s="160" t="s">
        <v>335</v>
      </c>
      <c r="D26" s="161" t="s">
        <v>336</v>
      </c>
    </row>
    <row r="31" spans="2:4">
      <c r="B31" s="198" t="s">
        <v>337</v>
      </c>
    </row>
    <row r="32" spans="2:4">
      <c r="B32" s="198" t="s">
        <v>338</v>
      </c>
    </row>
    <row r="37" ht="12.75"/>
    <row r="38" ht="12.75"/>
  </sheetData>
  <mergeCells count="1">
    <mergeCell ref="B2:D3"/>
  </mergeCells>
  <pageMargins left="0.25" right="0.25" top="0.75" bottom="0.75" header="0.3" footer="0.3"/>
  <pageSetup scale="83" orientation="portrait" r:id="rId1"/>
  <headerFooter>
    <oddHeader>&amp;F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E44"/>
  <sheetViews>
    <sheetView zoomScaleNormal="100" workbookViewId="0">
      <selection activeCell="F12" sqref="F12"/>
    </sheetView>
  </sheetViews>
  <sheetFormatPr defaultColWidth="8.7109375" defaultRowHeight="12"/>
  <cols>
    <col min="1" max="1" width="1.7109375" style="40" customWidth="1"/>
    <col min="2" max="2" width="48.42578125" style="40" customWidth="1"/>
    <col min="3" max="3" width="50.7109375" style="40" customWidth="1"/>
    <col min="4" max="4" width="16" style="40" customWidth="1"/>
    <col min="5" max="5" width="17.42578125" style="40" customWidth="1"/>
    <col min="6" max="6" width="29" style="40" customWidth="1"/>
    <col min="7" max="7" width="22.42578125" style="40" customWidth="1"/>
    <col min="8" max="8" width="11.28515625" style="40" customWidth="1"/>
    <col min="9" max="9" width="12.42578125" style="40" customWidth="1"/>
    <col min="10" max="16384" width="8.7109375" style="40"/>
  </cols>
  <sheetData>
    <row r="2" spans="2:5" s="41" customFormat="1" ht="15">
      <c r="B2" s="43" t="s">
        <v>339</v>
      </c>
      <c r="C2" s="43"/>
      <c r="D2" s="43"/>
      <c r="E2" s="43"/>
    </row>
    <row r="3" spans="2:5" s="41" customFormat="1" ht="15">
      <c r="B3" s="42"/>
      <c r="C3" s="42"/>
      <c r="D3" s="43" t="s">
        <v>340</v>
      </c>
      <c r="E3" s="43"/>
    </row>
    <row r="4" spans="2:5" s="41" customFormat="1" ht="12.95">
      <c r="B4" s="44" t="s">
        <v>341</v>
      </c>
      <c r="C4" s="44" t="s">
        <v>241</v>
      </c>
      <c r="D4" s="44" t="s">
        <v>342</v>
      </c>
      <c r="E4" s="44" t="s">
        <v>343</v>
      </c>
    </row>
    <row r="5" spans="2:5" s="41" customFormat="1"/>
    <row r="6" spans="2:5" s="41" customFormat="1" ht="12.95" thickBot="1">
      <c r="B6" s="47" t="s">
        <v>344</v>
      </c>
      <c r="C6" s="46"/>
      <c r="D6" s="46"/>
      <c r="E6" s="46"/>
    </row>
    <row r="7" spans="2:5" s="41" customFormat="1" ht="7.35" customHeight="1"/>
    <row r="8" spans="2:5" s="41" customFormat="1" ht="55.35" customHeight="1">
      <c r="B8" s="41" t="s">
        <v>345</v>
      </c>
      <c r="C8" s="45" t="s">
        <v>346</v>
      </c>
      <c r="D8" s="49">
        <v>9096.15</v>
      </c>
      <c r="E8" s="48" t="s">
        <v>347</v>
      </c>
    </row>
    <row r="9" spans="2:5" s="41" customFormat="1" ht="55.35" customHeight="1">
      <c r="B9" s="55" t="s">
        <v>348</v>
      </c>
      <c r="C9" s="55" t="s">
        <v>349</v>
      </c>
      <c r="D9" s="54" t="s">
        <v>350</v>
      </c>
      <c r="E9" s="53" t="s">
        <v>351</v>
      </c>
    </row>
    <row r="10" spans="2:5" s="41" customFormat="1" ht="18" customHeight="1">
      <c r="B10" s="41" t="s">
        <v>352</v>
      </c>
      <c r="C10" s="45" t="s">
        <v>353</v>
      </c>
      <c r="D10" s="49">
        <v>2481.15</v>
      </c>
      <c r="E10" s="48" t="s">
        <v>354</v>
      </c>
    </row>
    <row r="11" spans="2:5" s="41" customFormat="1" ht="18" customHeight="1">
      <c r="B11" s="56" t="s">
        <v>355</v>
      </c>
      <c r="C11" s="55" t="s">
        <v>356</v>
      </c>
      <c r="D11" s="57" t="s">
        <v>132</v>
      </c>
      <c r="E11" s="53" t="s">
        <v>132</v>
      </c>
    </row>
    <row r="12" spans="2:5" s="41" customFormat="1" ht="15" customHeight="1"/>
    <row r="13" spans="2:5" s="41" customFormat="1" ht="15" customHeight="1">
      <c r="B13" s="41" t="s">
        <v>357</v>
      </c>
      <c r="C13" s="41" t="s">
        <v>358</v>
      </c>
      <c r="D13" s="143">
        <v>2205</v>
      </c>
      <c r="E13" s="145" t="s">
        <v>359</v>
      </c>
    </row>
    <row r="14" spans="2:5" s="41" customFormat="1" ht="15" customHeight="1">
      <c r="B14" s="535" t="s">
        <v>360</v>
      </c>
      <c r="C14" s="147" t="s">
        <v>361</v>
      </c>
      <c r="D14" s="148">
        <v>6142.5</v>
      </c>
      <c r="E14" s="149"/>
    </row>
    <row r="15" spans="2:5" s="41" customFormat="1" ht="15" customHeight="1">
      <c r="B15" s="535"/>
      <c r="C15" s="147" t="s">
        <v>362</v>
      </c>
      <c r="D15" s="148">
        <v>6378.75</v>
      </c>
      <c r="E15" s="149"/>
    </row>
    <row r="16" spans="2:5" s="41" customFormat="1" ht="15" customHeight="1">
      <c r="B16" s="535"/>
      <c r="C16" s="147" t="s">
        <v>363</v>
      </c>
      <c r="D16" s="148">
        <v>6615</v>
      </c>
      <c r="E16" s="149"/>
    </row>
    <row r="17" spans="2:5" s="41" customFormat="1" ht="15" customHeight="1">
      <c r="B17" s="535"/>
      <c r="C17" s="150"/>
      <c r="D17" s="148"/>
      <c r="E17" s="149" t="s">
        <v>364</v>
      </c>
    </row>
    <row r="18" spans="2:5" s="41" customFormat="1" ht="15" customHeight="1">
      <c r="B18" s="536" t="s">
        <v>365</v>
      </c>
      <c r="C18" s="142" t="s">
        <v>361</v>
      </c>
      <c r="D18" s="143">
        <v>4607.4000000000005</v>
      </c>
      <c r="E18" s="144"/>
    </row>
    <row r="19" spans="2:5" s="41" customFormat="1" ht="15" customHeight="1">
      <c r="B19" s="536"/>
      <c r="C19" s="142" t="s">
        <v>362</v>
      </c>
      <c r="D19" s="143">
        <v>4783.8</v>
      </c>
      <c r="E19" s="144"/>
    </row>
    <row r="20" spans="2:5" s="41" customFormat="1" ht="15" customHeight="1">
      <c r="B20" s="536"/>
      <c r="C20" s="142" t="s">
        <v>366</v>
      </c>
      <c r="D20" s="143">
        <v>4961.25</v>
      </c>
      <c r="E20" s="144"/>
    </row>
    <row r="21" spans="2:5" s="41" customFormat="1" ht="15" customHeight="1">
      <c r="B21" s="536"/>
      <c r="C21" s="146"/>
      <c r="D21" s="143"/>
      <c r="E21" s="144" t="s">
        <v>367</v>
      </c>
    </row>
    <row r="22" spans="2:5" s="41" customFormat="1" ht="15" customHeight="1"/>
    <row r="23" spans="2:5" s="41" customFormat="1" ht="12.95" thickBot="1">
      <c r="B23" s="47" t="s">
        <v>368</v>
      </c>
      <c r="C23" s="46"/>
      <c r="D23" s="46"/>
      <c r="E23" s="46"/>
    </row>
    <row r="24" spans="2:5" s="41" customFormat="1" ht="7.35" customHeight="1"/>
    <row r="25" spans="2:5" s="41" customFormat="1" ht="18" customHeight="1">
      <c r="B25" s="41" t="s">
        <v>369</v>
      </c>
      <c r="C25" s="41" t="s">
        <v>370</v>
      </c>
      <c r="D25" s="49">
        <v>11472.300000000001</v>
      </c>
      <c r="E25" s="48" t="s">
        <v>371</v>
      </c>
    </row>
    <row r="26" spans="2:5" s="41" customFormat="1"/>
    <row r="27" spans="2:5" s="41" customFormat="1" ht="12.95" thickBot="1">
      <c r="B27" s="47" t="s">
        <v>372</v>
      </c>
      <c r="C27" s="46"/>
      <c r="D27" s="46"/>
      <c r="E27" s="46"/>
    </row>
    <row r="28" spans="2:5" s="41" customFormat="1" ht="7.35" customHeight="1"/>
    <row r="29" spans="2:5" s="41" customFormat="1" ht="26.1">
      <c r="B29" s="41" t="s">
        <v>373</v>
      </c>
      <c r="C29" s="45" t="s">
        <v>374</v>
      </c>
      <c r="D29" s="48" t="s">
        <v>375</v>
      </c>
      <c r="E29" s="48" t="s">
        <v>375</v>
      </c>
    </row>
    <row r="30" spans="2:5" s="41" customFormat="1" ht="18" customHeight="1">
      <c r="B30" s="56" t="s">
        <v>376</v>
      </c>
      <c r="C30" s="55"/>
      <c r="D30" s="57">
        <v>1240.05</v>
      </c>
      <c r="E30" s="53" t="s">
        <v>377</v>
      </c>
    </row>
    <row r="31" spans="2:5" s="41" customFormat="1" ht="22.35" customHeight="1">
      <c r="B31" s="41" t="s">
        <v>378</v>
      </c>
      <c r="C31" s="45" t="s">
        <v>379</v>
      </c>
      <c r="D31" s="49" t="s">
        <v>132</v>
      </c>
      <c r="E31" s="48" t="s">
        <v>132</v>
      </c>
    </row>
    <row r="34" spans="2:5" s="41" customFormat="1" ht="12.95" thickBot="1">
      <c r="B34" s="47" t="s">
        <v>380</v>
      </c>
      <c r="C34" s="46"/>
      <c r="D34" s="46"/>
      <c r="E34" s="46"/>
    </row>
    <row r="35" spans="2:5" s="41" customFormat="1" ht="7.35" customHeight="1"/>
    <row r="36" spans="2:5" s="41" customFormat="1" ht="27">
      <c r="B36" s="41" t="s">
        <v>381</v>
      </c>
      <c r="C36" s="45" t="s">
        <v>382</v>
      </c>
      <c r="D36" s="49">
        <v>1323</v>
      </c>
      <c r="E36" s="50" t="s">
        <v>383</v>
      </c>
    </row>
    <row r="37" spans="2:5" s="41" customFormat="1">
      <c r="C37" s="45"/>
      <c r="D37" s="49"/>
      <c r="E37" s="50"/>
    </row>
    <row r="38" spans="2:5" s="41" customFormat="1">
      <c r="C38" s="45"/>
      <c r="D38" s="49"/>
      <c r="E38" s="50"/>
    </row>
    <row r="39" spans="2:5" s="41" customFormat="1">
      <c r="C39" s="45"/>
      <c r="D39" s="49"/>
      <c r="E39" s="50"/>
    </row>
    <row r="40" spans="2:5" s="41" customFormat="1">
      <c r="C40" s="45"/>
      <c r="D40" s="49"/>
      <c r="E40" s="50"/>
    </row>
    <row r="41" spans="2:5" s="41" customFormat="1" ht="5.0999999999999996" customHeight="1">
      <c r="B41" s="52"/>
    </row>
    <row r="42" spans="2:5" s="41" customFormat="1">
      <c r="B42" s="51" t="s">
        <v>384</v>
      </c>
    </row>
    <row r="43" spans="2:5" s="41" customFormat="1">
      <c r="B43" s="51" t="s">
        <v>385</v>
      </c>
    </row>
    <row r="44" spans="2:5" s="41" customFormat="1">
      <c r="B44" s="51" t="s">
        <v>386</v>
      </c>
    </row>
  </sheetData>
  <mergeCells count="2">
    <mergeCell ref="B14:B17"/>
    <mergeCell ref="B18:B2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7"/>
  <sheetViews>
    <sheetView workbookViewId="0">
      <selection sqref="A1:A1048576"/>
    </sheetView>
  </sheetViews>
  <sheetFormatPr defaultColWidth="8.85546875" defaultRowHeight="15"/>
  <cols>
    <col min="1" max="1" width="11.42578125" style="58" bestFit="1" customWidth="1"/>
    <col min="2" max="2" width="8.85546875" style="58"/>
    <col min="3" max="3" width="11.42578125" style="58" bestFit="1" customWidth="1"/>
    <col min="4" max="7" width="17.140625" style="58" customWidth="1"/>
    <col min="8" max="16384" width="8.85546875" style="58"/>
  </cols>
  <sheetData>
    <row r="1" spans="1:7" ht="15.95" thickBot="1"/>
    <row r="2" spans="1:7" ht="20.100000000000001" thickBot="1">
      <c r="A2" s="485" t="s">
        <v>387</v>
      </c>
      <c r="B2" s="486"/>
      <c r="C2" s="486"/>
      <c r="D2" s="486"/>
      <c r="E2" s="486"/>
      <c r="F2" s="486"/>
      <c r="G2" s="486"/>
    </row>
    <row r="3" spans="1:7" s="105" customFormat="1" ht="39.950000000000003">
      <c r="A3" s="539" t="s">
        <v>388</v>
      </c>
      <c r="B3" s="540"/>
      <c r="C3" s="541"/>
      <c r="D3" s="167" t="s">
        <v>389</v>
      </c>
      <c r="E3" s="168" t="s">
        <v>78</v>
      </c>
      <c r="F3" s="167" t="s">
        <v>79</v>
      </c>
      <c r="G3" s="168" t="s">
        <v>80</v>
      </c>
    </row>
    <row r="4" spans="1:7" ht="21" thickBot="1">
      <c r="A4" s="542"/>
      <c r="B4" s="543"/>
      <c r="C4" s="544"/>
      <c r="D4" s="169" t="s">
        <v>390</v>
      </c>
      <c r="E4" s="170" t="s">
        <v>391</v>
      </c>
      <c r="F4" s="171" t="s">
        <v>391</v>
      </c>
      <c r="G4" s="172" t="s">
        <v>391</v>
      </c>
    </row>
    <row r="5" spans="1:7" ht="18.95">
      <c r="A5" s="173">
        <v>0</v>
      </c>
      <c r="B5" s="174" t="s">
        <v>190</v>
      </c>
      <c r="C5" s="175">
        <v>9999</v>
      </c>
      <c r="D5" s="176">
        <v>3554</v>
      </c>
      <c r="E5" s="176">
        <v>5337</v>
      </c>
      <c r="F5" s="176">
        <v>7109</v>
      </c>
      <c r="G5" s="176">
        <v>8011</v>
      </c>
    </row>
    <row r="6" spans="1:7" ht="18.95">
      <c r="A6" s="177">
        <v>10000</v>
      </c>
      <c r="B6" s="178" t="s">
        <v>190</v>
      </c>
      <c r="C6" s="179">
        <v>19999</v>
      </c>
      <c r="D6" s="179">
        <v>5183</v>
      </c>
      <c r="E6" s="179">
        <v>7774</v>
      </c>
      <c r="F6" s="179">
        <v>10373</v>
      </c>
      <c r="G6" s="179">
        <v>11668</v>
      </c>
    </row>
    <row r="7" spans="1:7" ht="18.95">
      <c r="A7" s="180">
        <v>20000</v>
      </c>
      <c r="B7" s="181" t="s">
        <v>190</v>
      </c>
      <c r="C7" s="182">
        <v>29999</v>
      </c>
      <c r="D7" s="182">
        <v>8157</v>
      </c>
      <c r="E7" s="182">
        <v>12214</v>
      </c>
      <c r="F7" s="182">
        <v>16298</v>
      </c>
      <c r="G7" s="182">
        <v>18351</v>
      </c>
    </row>
    <row r="8" spans="1:7" ht="18.95">
      <c r="A8" s="177">
        <v>30000</v>
      </c>
      <c r="B8" s="178" t="s">
        <v>190</v>
      </c>
      <c r="C8" s="179">
        <v>39999</v>
      </c>
      <c r="D8" s="179">
        <v>10373</v>
      </c>
      <c r="E8" s="179">
        <v>15565</v>
      </c>
      <c r="F8" s="179">
        <v>20729</v>
      </c>
      <c r="G8" s="179">
        <v>23339</v>
      </c>
    </row>
    <row r="9" spans="1:7" ht="18.95">
      <c r="A9" s="180">
        <v>40000</v>
      </c>
      <c r="B9" s="181" t="s">
        <v>190</v>
      </c>
      <c r="C9" s="182">
        <v>59999</v>
      </c>
      <c r="D9" s="182">
        <v>13323</v>
      </c>
      <c r="E9" s="182">
        <v>19997</v>
      </c>
      <c r="F9" s="182">
        <v>26654</v>
      </c>
      <c r="G9" s="182">
        <v>29987</v>
      </c>
    </row>
    <row r="10" spans="1:7" ht="18.95">
      <c r="A10" s="177">
        <v>60000</v>
      </c>
      <c r="B10" s="178" t="s">
        <v>190</v>
      </c>
      <c r="C10" s="179">
        <v>89999</v>
      </c>
      <c r="D10" s="179">
        <v>17762</v>
      </c>
      <c r="E10" s="179">
        <v>26654</v>
      </c>
      <c r="F10" s="179">
        <v>35518</v>
      </c>
      <c r="G10" s="179">
        <v>39977</v>
      </c>
    </row>
    <row r="11" spans="1:7" ht="18.95">
      <c r="A11" s="180">
        <v>90000</v>
      </c>
      <c r="B11" s="181" t="s">
        <v>190</v>
      </c>
      <c r="C11" s="182">
        <v>119999</v>
      </c>
      <c r="D11" s="182">
        <v>21710</v>
      </c>
      <c r="E11" s="182">
        <v>32569</v>
      </c>
      <c r="F11" s="182">
        <v>43420</v>
      </c>
      <c r="G11" s="182">
        <v>48850</v>
      </c>
    </row>
    <row r="12" spans="1:7" ht="18.95">
      <c r="A12" s="177">
        <v>120000</v>
      </c>
      <c r="B12" s="178" t="s">
        <v>190</v>
      </c>
      <c r="C12" s="179">
        <v>149999</v>
      </c>
      <c r="D12" s="179">
        <v>25656</v>
      </c>
      <c r="E12" s="179">
        <v>38492</v>
      </c>
      <c r="F12" s="179">
        <v>51312</v>
      </c>
      <c r="G12" s="179">
        <v>57739</v>
      </c>
    </row>
    <row r="13" spans="1:7" ht="18.95">
      <c r="A13" s="180">
        <v>150000</v>
      </c>
      <c r="B13" s="181" t="s">
        <v>190</v>
      </c>
      <c r="C13" s="182">
        <v>179999</v>
      </c>
      <c r="D13" s="182">
        <v>29603</v>
      </c>
      <c r="E13" s="182">
        <v>44409</v>
      </c>
      <c r="F13" s="182">
        <v>59206</v>
      </c>
      <c r="G13" s="182">
        <v>66604</v>
      </c>
    </row>
    <row r="14" spans="1:7" ht="20.100000000000001" thickBot="1">
      <c r="A14" s="183">
        <v>180000</v>
      </c>
      <c r="B14" s="184" t="s">
        <v>190</v>
      </c>
      <c r="C14" s="185">
        <v>249999</v>
      </c>
      <c r="D14" s="185">
        <v>33549</v>
      </c>
      <c r="E14" s="185">
        <v>50332</v>
      </c>
      <c r="F14" s="185">
        <v>67098</v>
      </c>
      <c r="G14" s="185">
        <v>75503</v>
      </c>
    </row>
    <row r="15" spans="1:7" ht="18.95">
      <c r="A15" s="180">
        <v>250000</v>
      </c>
      <c r="B15" s="181" t="s">
        <v>190</v>
      </c>
      <c r="C15" s="182">
        <v>349999</v>
      </c>
      <c r="D15" s="182">
        <v>37503</v>
      </c>
      <c r="E15" s="182">
        <v>56248</v>
      </c>
      <c r="F15" s="182">
        <v>74992</v>
      </c>
      <c r="G15" s="182">
        <v>84368</v>
      </c>
    </row>
    <row r="16" spans="1:7" ht="20.100000000000001" thickBot="1">
      <c r="A16" s="186">
        <v>350000</v>
      </c>
      <c r="B16" s="187" t="s">
        <v>190</v>
      </c>
      <c r="C16" s="188">
        <v>500000</v>
      </c>
      <c r="D16" s="188">
        <v>41450</v>
      </c>
      <c r="E16" s="188">
        <v>62172</v>
      </c>
      <c r="F16" s="188">
        <v>82882</v>
      </c>
      <c r="G16" s="188">
        <v>93266</v>
      </c>
    </row>
    <row r="17" spans="1:7" ht="20.100000000000001" thickBot="1">
      <c r="A17" s="189"/>
      <c r="B17" s="190"/>
      <c r="C17" s="190"/>
      <c r="D17" s="537" t="s">
        <v>392</v>
      </c>
      <c r="E17" s="538"/>
      <c r="F17" s="538"/>
      <c r="G17" s="538"/>
    </row>
  </sheetData>
  <mergeCells count="2">
    <mergeCell ref="D17:G17"/>
    <mergeCell ref="A3:C4"/>
  </mergeCells>
  <pageMargins left="0.7" right="0.7" top="0.75" bottom="0.75" header="0.3" footer="0.3"/>
  <pageSetup scale="7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17"/>
  <sheetViews>
    <sheetView workbookViewId="0">
      <selection activeCell="F18" sqref="F18"/>
    </sheetView>
  </sheetViews>
  <sheetFormatPr defaultColWidth="8.85546875" defaultRowHeight="15"/>
  <cols>
    <col min="1" max="1" width="10" style="58" bestFit="1" customWidth="1"/>
    <col min="2" max="2" width="8.85546875" style="58"/>
    <col min="3" max="3" width="10" style="58" bestFit="1" customWidth="1"/>
    <col min="4" max="4" width="11.7109375" style="58" customWidth="1"/>
    <col min="5" max="7" width="11.28515625" style="58" bestFit="1" customWidth="1"/>
    <col min="8" max="9" width="8.85546875" style="58"/>
    <col min="10" max="12" width="10.140625" style="58" bestFit="1" customWidth="1"/>
    <col min="13" max="16384" width="8.85546875" style="58"/>
  </cols>
  <sheetData>
    <row r="1" spans="1:7" ht="15.95" thickBot="1"/>
    <row r="2" spans="1:7" ht="20.100000000000001" thickBot="1">
      <c r="A2" s="485" t="s">
        <v>393</v>
      </c>
      <c r="B2" s="486"/>
      <c r="C2" s="486"/>
      <c r="D2" s="486"/>
      <c r="E2" s="486"/>
      <c r="F2" s="486"/>
      <c r="G2" s="486"/>
    </row>
    <row r="3" spans="1:7" ht="60">
      <c r="A3" s="539" t="s">
        <v>388</v>
      </c>
      <c r="B3" s="540">
        <v>0</v>
      </c>
      <c r="C3" s="541">
        <v>0</v>
      </c>
      <c r="D3" s="191" t="s">
        <v>389</v>
      </c>
      <c r="E3" s="192" t="s">
        <v>78</v>
      </c>
      <c r="F3" s="191" t="s">
        <v>79</v>
      </c>
      <c r="G3" s="192" t="s">
        <v>80</v>
      </c>
    </row>
    <row r="4" spans="1:7" ht="21" thickBot="1">
      <c r="A4" s="542"/>
      <c r="B4" s="543"/>
      <c r="C4" s="544"/>
      <c r="D4" s="169" t="s">
        <v>390</v>
      </c>
      <c r="E4" s="170" t="s">
        <v>391</v>
      </c>
      <c r="F4" s="171" t="s">
        <v>391</v>
      </c>
      <c r="G4" s="172" t="s">
        <v>391</v>
      </c>
    </row>
    <row r="5" spans="1:7" ht="18.95">
      <c r="A5" s="173">
        <v>0</v>
      </c>
      <c r="B5" s="174" t="s">
        <v>190</v>
      </c>
      <c r="C5" s="175">
        <v>3999</v>
      </c>
      <c r="D5" s="193">
        <v>3554</v>
      </c>
      <c r="E5" s="193">
        <v>5337</v>
      </c>
      <c r="F5" s="193">
        <v>7109</v>
      </c>
      <c r="G5" s="193">
        <v>8011</v>
      </c>
    </row>
    <row r="6" spans="1:7" ht="18.95">
      <c r="A6" s="177">
        <v>4000</v>
      </c>
      <c r="B6" s="178" t="s">
        <v>190</v>
      </c>
      <c r="C6" s="179">
        <v>8999</v>
      </c>
      <c r="D6" s="194">
        <v>5183</v>
      </c>
      <c r="E6" s="194">
        <v>7774</v>
      </c>
      <c r="F6" s="194">
        <v>10373</v>
      </c>
      <c r="G6" s="194">
        <v>11668</v>
      </c>
    </row>
    <row r="7" spans="1:7" ht="18.95">
      <c r="A7" s="180">
        <v>9000</v>
      </c>
      <c r="B7" s="181" t="s">
        <v>190</v>
      </c>
      <c r="C7" s="182">
        <v>14999</v>
      </c>
      <c r="D7" s="195">
        <v>8157</v>
      </c>
      <c r="E7" s="195">
        <v>12214</v>
      </c>
      <c r="F7" s="195">
        <v>16298</v>
      </c>
      <c r="G7" s="195">
        <v>18351</v>
      </c>
    </row>
    <row r="8" spans="1:7" ht="18.95">
      <c r="A8" s="177">
        <v>15000</v>
      </c>
      <c r="B8" s="178" t="s">
        <v>190</v>
      </c>
      <c r="C8" s="179">
        <v>21999</v>
      </c>
      <c r="D8" s="194">
        <v>10373</v>
      </c>
      <c r="E8" s="194">
        <v>15565</v>
      </c>
      <c r="F8" s="194">
        <v>20729</v>
      </c>
      <c r="G8" s="194">
        <v>23339</v>
      </c>
    </row>
    <row r="9" spans="1:7" ht="18.95">
      <c r="A9" s="180">
        <v>22000</v>
      </c>
      <c r="B9" s="181" t="s">
        <v>190</v>
      </c>
      <c r="C9" s="182">
        <v>29999</v>
      </c>
      <c r="D9" s="195">
        <v>13323</v>
      </c>
      <c r="E9" s="195">
        <v>19997</v>
      </c>
      <c r="F9" s="195">
        <v>26654</v>
      </c>
      <c r="G9" s="195">
        <v>29987</v>
      </c>
    </row>
    <row r="10" spans="1:7" ht="18.95">
      <c r="A10" s="177">
        <v>30000</v>
      </c>
      <c r="B10" s="178" t="s">
        <v>190</v>
      </c>
      <c r="C10" s="179">
        <v>44999</v>
      </c>
      <c r="D10" s="194">
        <v>17762</v>
      </c>
      <c r="E10" s="194">
        <v>26654</v>
      </c>
      <c r="F10" s="194">
        <v>35518</v>
      </c>
      <c r="G10" s="194">
        <v>39977</v>
      </c>
    </row>
    <row r="11" spans="1:7" ht="18.95">
      <c r="A11" s="180">
        <v>45000</v>
      </c>
      <c r="B11" s="181" t="s">
        <v>190</v>
      </c>
      <c r="C11" s="182">
        <v>59999</v>
      </c>
      <c r="D11" s="195">
        <v>21710</v>
      </c>
      <c r="E11" s="195">
        <v>32569</v>
      </c>
      <c r="F11" s="195">
        <v>43420</v>
      </c>
      <c r="G11" s="195">
        <v>48850</v>
      </c>
    </row>
    <row r="12" spans="1:7" ht="18.95">
      <c r="A12" s="177">
        <v>60000</v>
      </c>
      <c r="B12" s="178" t="s">
        <v>190</v>
      </c>
      <c r="C12" s="179">
        <v>89999</v>
      </c>
      <c r="D12" s="194">
        <v>25656</v>
      </c>
      <c r="E12" s="194">
        <v>38492</v>
      </c>
      <c r="F12" s="194">
        <v>51312</v>
      </c>
      <c r="G12" s="194">
        <v>57739</v>
      </c>
    </row>
    <row r="13" spans="1:7" ht="18.95">
      <c r="A13" s="180">
        <v>90000</v>
      </c>
      <c r="B13" s="181" t="s">
        <v>190</v>
      </c>
      <c r="C13" s="182">
        <v>119999</v>
      </c>
      <c r="D13" s="195">
        <v>29603</v>
      </c>
      <c r="E13" s="195">
        <v>44409</v>
      </c>
      <c r="F13" s="195">
        <v>59206</v>
      </c>
      <c r="G13" s="195">
        <v>66604</v>
      </c>
    </row>
    <row r="14" spans="1:7" ht="18.95">
      <c r="A14" s="177">
        <v>120000</v>
      </c>
      <c r="B14" s="178" t="s">
        <v>190</v>
      </c>
      <c r="C14" s="179">
        <v>149999</v>
      </c>
      <c r="D14" s="194">
        <v>33549</v>
      </c>
      <c r="E14" s="194">
        <v>50332</v>
      </c>
      <c r="F14" s="194">
        <v>67098</v>
      </c>
      <c r="G14" s="194">
        <v>75503</v>
      </c>
    </row>
    <row r="15" spans="1:7" ht="18.95">
      <c r="A15" s="180">
        <v>150000</v>
      </c>
      <c r="B15" s="181" t="s">
        <v>190</v>
      </c>
      <c r="C15" s="182">
        <v>179999</v>
      </c>
      <c r="D15" s="195">
        <v>37503</v>
      </c>
      <c r="E15" s="195">
        <v>56248</v>
      </c>
      <c r="F15" s="195">
        <v>74992</v>
      </c>
      <c r="G15" s="195">
        <v>84368</v>
      </c>
    </row>
    <row r="16" spans="1:7" ht="20.100000000000001" thickBot="1">
      <c r="A16" s="183">
        <v>180000</v>
      </c>
      <c r="B16" s="184" t="s">
        <v>190</v>
      </c>
      <c r="C16" s="185">
        <v>250000</v>
      </c>
      <c r="D16" s="196">
        <v>41450</v>
      </c>
      <c r="E16" s="196">
        <v>62172</v>
      </c>
      <c r="F16" s="196">
        <v>82882</v>
      </c>
      <c r="G16" s="196">
        <v>93266</v>
      </c>
    </row>
    <row r="17" spans="1:7" ht="20.100000000000001" thickBot="1">
      <c r="A17" s="189" t="s">
        <v>394</v>
      </c>
      <c r="B17" s="190"/>
      <c r="C17" s="197"/>
      <c r="D17" s="537" t="s">
        <v>392</v>
      </c>
      <c r="E17" s="538"/>
      <c r="F17" s="538"/>
      <c r="G17" s="538"/>
    </row>
  </sheetData>
  <mergeCells count="2">
    <mergeCell ref="D17:G17"/>
    <mergeCell ref="A3:C4"/>
  </mergeCells>
  <pageMargins left="0.7" right="0.7" top="0.75" bottom="0.75" header="0.3" footer="0.3"/>
  <pageSetup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M53"/>
  <sheetViews>
    <sheetView zoomScaleNormal="100" workbookViewId="0">
      <selection activeCell="L43" sqref="L43"/>
    </sheetView>
  </sheetViews>
  <sheetFormatPr defaultColWidth="8.85546875" defaultRowHeight="11.1"/>
  <cols>
    <col min="1" max="1" width="1.7109375" style="1" customWidth="1"/>
    <col min="2" max="2" width="25.28515625" style="1" customWidth="1"/>
    <col min="3" max="4" width="8.85546875" style="1"/>
    <col min="5" max="5" width="1.7109375" style="1" customWidth="1"/>
    <col min="6" max="7" width="15.7109375" style="1" customWidth="1"/>
    <col min="8" max="8" width="16.85546875" style="1" customWidth="1"/>
    <col min="9" max="9" width="15.7109375" style="1" customWidth="1"/>
    <col min="10" max="10" width="11.42578125" style="1" customWidth="1"/>
    <col min="11" max="11" width="13.7109375" style="1" customWidth="1"/>
    <col min="12" max="12" width="15.7109375" style="1" customWidth="1"/>
    <col min="13" max="13" width="2.85546875" style="1" customWidth="1"/>
    <col min="14" max="16384" width="8.85546875" style="1"/>
  </cols>
  <sheetData>
    <row r="2" spans="2:13" ht="20.100000000000001">
      <c r="B2" s="10" t="s">
        <v>97</v>
      </c>
      <c r="F2" s="94"/>
      <c r="G2" s="94"/>
      <c r="H2" s="164"/>
      <c r="I2" s="164"/>
      <c r="J2" s="94"/>
      <c r="K2" s="94"/>
      <c r="L2" s="94"/>
    </row>
    <row r="3" spans="2:13" ht="14.1" customHeight="1">
      <c r="F3" s="94"/>
      <c r="G3" s="94"/>
      <c r="H3" s="164"/>
      <c r="I3" s="164"/>
      <c r="J3" s="94"/>
      <c r="K3" s="94"/>
      <c r="L3" s="94"/>
    </row>
    <row r="4" spans="2:13" ht="14.1">
      <c r="B4" s="7"/>
      <c r="C4" s="7"/>
      <c r="D4" s="7"/>
      <c r="E4" s="13"/>
      <c r="F4" s="8" t="s">
        <v>395</v>
      </c>
      <c r="G4" s="8"/>
      <c r="H4" s="8" t="s">
        <v>395</v>
      </c>
      <c r="I4" s="8"/>
      <c r="J4" s="8"/>
      <c r="K4" s="8"/>
      <c r="L4" s="8"/>
    </row>
    <row r="5" spans="2:13" s="2" customFormat="1" ht="12" customHeight="1">
      <c r="B5" s="8"/>
      <c r="C5" s="8"/>
      <c r="D5" s="8"/>
      <c r="E5" s="13"/>
      <c r="F5" s="152" t="s">
        <v>105</v>
      </c>
      <c r="G5" s="152" t="s">
        <v>396</v>
      </c>
      <c r="H5" s="152" t="s">
        <v>105</v>
      </c>
      <c r="I5" s="152" t="s">
        <v>397</v>
      </c>
      <c r="J5" s="152"/>
      <c r="K5" s="152" t="s">
        <v>398</v>
      </c>
      <c r="L5" s="545" t="s">
        <v>28</v>
      </c>
    </row>
    <row r="6" spans="2:13" s="2" customFormat="1" ht="15" customHeight="1">
      <c r="B6" s="152"/>
      <c r="C6" s="152"/>
      <c r="D6" s="152"/>
      <c r="E6" s="13"/>
      <c r="F6" s="152" t="s">
        <v>399</v>
      </c>
      <c r="G6" s="152" t="s">
        <v>400</v>
      </c>
      <c r="H6" s="152" t="s">
        <v>401</v>
      </c>
      <c r="I6" s="152" t="s">
        <v>400</v>
      </c>
      <c r="J6" s="152" t="s">
        <v>402</v>
      </c>
      <c r="K6" s="16" t="s">
        <v>403</v>
      </c>
      <c r="L6" s="545"/>
    </row>
    <row r="7" spans="2:13" s="2" customFormat="1" ht="16.350000000000001" customHeight="1">
      <c r="B7" s="8"/>
      <c r="C7" s="8" t="s">
        <v>117</v>
      </c>
      <c r="D7" s="8"/>
      <c r="E7" s="13"/>
      <c r="F7" s="152" t="s">
        <v>404</v>
      </c>
      <c r="G7" s="152" t="s">
        <v>405</v>
      </c>
      <c r="H7" s="152" t="s">
        <v>406</v>
      </c>
      <c r="I7" s="152" t="s">
        <v>405</v>
      </c>
      <c r="J7" s="152" t="s">
        <v>407</v>
      </c>
      <c r="K7" s="152" t="s">
        <v>408</v>
      </c>
      <c r="L7" s="152" t="s">
        <v>409</v>
      </c>
    </row>
    <row r="8" spans="2:13" s="2" customFormat="1">
      <c r="B8" s="152" t="s">
        <v>124</v>
      </c>
      <c r="C8" s="152" t="s">
        <v>125</v>
      </c>
      <c r="D8" s="152" t="s">
        <v>126</v>
      </c>
      <c r="E8" s="13"/>
      <c r="F8" s="152" t="s">
        <v>260</v>
      </c>
      <c r="G8" s="152" t="s">
        <v>129</v>
      </c>
      <c r="H8" s="152" t="s">
        <v>260</v>
      </c>
      <c r="I8" s="152" t="s">
        <v>129</v>
      </c>
      <c r="J8" s="152" t="s">
        <v>129</v>
      </c>
      <c r="K8" s="152" t="s">
        <v>129</v>
      </c>
      <c r="L8" s="152" t="s">
        <v>260</v>
      </c>
    </row>
    <row r="9" spans="2:13" ht="5.0999999999999996" customHeight="1"/>
    <row r="10" spans="2:13" ht="17.100000000000001" thickBot="1">
      <c r="B10" s="12" t="s">
        <v>130</v>
      </c>
      <c r="C10" s="11"/>
      <c r="D10" s="11"/>
      <c r="E10" s="11"/>
      <c r="F10" s="11"/>
      <c r="G10" s="11"/>
      <c r="H10" s="11"/>
      <c r="I10" s="11"/>
      <c r="J10" s="11"/>
      <c r="K10" s="11"/>
      <c r="L10" s="11"/>
      <c r="M10" s="11"/>
    </row>
    <row r="11" spans="2:13" customFormat="1" ht="5.0999999999999996" customHeight="1"/>
    <row r="12" spans="2:13" ht="10.35" customHeight="1">
      <c r="B12" s="3" t="str">
        <f>"Muni / City Pop: "&amp;TEXT(C12,"#,0")&amp;" - "&amp;TEXT(D12,"#,0")</f>
        <v>Muni / City Pop: 0 - 3,999</v>
      </c>
      <c r="C12" s="3">
        <v>0</v>
      </c>
      <c r="D12" s="3">
        <v>3999</v>
      </c>
      <c r="F12" s="18">
        <v>2214</v>
      </c>
      <c r="G12" s="18">
        <v>987</v>
      </c>
      <c r="H12" s="18">
        <v>2658</v>
      </c>
      <c r="I12" s="18">
        <v>1185</v>
      </c>
      <c r="J12" s="18">
        <v>744</v>
      </c>
      <c r="K12" s="18">
        <v>5491</v>
      </c>
      <c r="L12" s="14" t="s">
        <v>132</v>
      </c>
    </row>
    <row r="13" spans="2:13">
      <c r="B13" s="3" t="str">
        <f t="shared" ref="B13:B23" si="0">"Muni / City Pop: "&amp;TEXT(C13,"#,0")&amp;" - "&amp;TEXT(D13,"#,0")</f>
        <v>Muni / City Pop: 4,000 - 8,999</v>
      </c>
      <c r="C13" s="3">
        <f>D12+1</f>
        <v>4000</v>
      </c>
      <c r="D13" s="3">
        <v>8999</v>
      </c>
      <c r="F13" s="4">
        <v>3246</v>
      </c>
      <c r="G13" s="4">
        <v>1443</v>
      </c>
      <c r="H13" s="4">
        <v>3894</v>
      </c>
      <c r="I13" s="4">
        <v>1730</v>
      </c>
      <c r="J13" s="4">
        <v>1077</v>
      </c>
      <c r="K13" s="4">
        <v>6462</v>
      </c>
      <c r="L13" s="14" t="s">
        <v>132</v>
      </c>
    </row>
    <row r="14" spans="2:13" ht="12" customHeight="1">
      <c r="B14" s="3" t="str">
        <f t="shared" si="0"/>
        <v>Muni / City Pop: 9,000 - 14,999</v>
      </c>
      <c r="C14" s="3">
        <f t="shared" ref="C14:C22" si="1">D13+1</f>
        <v>9000</v>
      </c>
      <c r="D14" s="3">
        <v>14999</v>
      </c>
      <c r="F14" s="4">
        <v>5036</v>
      </c>
      <c r="G14" s="4">
        <v>2238</v>
      </c>
      <c r="H14" s="4">
        <v>6043</v>
      </c>
      <c r="I14" s="4">
        <v>2685</v>
      </c>
      <c r="J14" s="4">
        <v>1685</v>
      </c>
      <c r="K14" s="4">
        <v>7175</v>
      </c>
      <c r="L14" s="14" t="s">
        <v>132</v>
      </c>
    </row>
    <row r="15" spans="2:13">
      <c r="B15" s="3" t="str">
        <f t="shared" si="0"/>
        <v>Muni / City Pop: 15,000 - 21,999</v>
      </c>
      <c r="C15" s="3">
        <f t="shared" si="1"/>
        <v>15000</v>
      </c>
      <c r="D15" s="3">
        <v>21999</v>
      </c>
      <c r="F15" s="4">
        <v>6735</v>
      </c>
      <c r="G15" s="4">
        <v>2997</v>
      </c>
      <c r="H15" s="4">
        <v>8081</v>
      </c>
      <c r="I15" s="4">
        <v>3596</v>
      </c>
      <c r="J15" s="4">
        <v>2245</v>
      </c>
      <c r="K15" s="4">
        <v>8373</v>
      </c>
      <c r="L15" s="14" t="s">
        <v>132</v>
      </c>
    </row>
    <row r="16" spans="2:13">
      <c r="B16" s="3" t="str">
        <f t="shared" si="0"/>
        <v>Muni / City Pop: 22,000 - 29,999</v>
      </c>
      <c r="C16" s="3">
        <f t="shared" si="1"/>
        <v>22000</v>
      </c>
      <c r="D16" s="3">
        <v>29999</v>
      </c>
      <c r="F16" s="4">
        <v>8450</v>
      </c>
      <c r="G16" s="4">
        <v>3755</v>
      </c>
      <c r="H16" s="4">
        <v>10141</v>
      </c>
      <c r="I16" s="4">
        <v>4505</v>
      </c>
      <c r="J16" s="4">
        <v>2822</v>
      </c>
      <c r="K16" s="4">
        <v>10035</v>
      </c>
      <c r="L16" s="14" t="s">
        <v>132</v>
      </c>
    </row>
    <row r="17" spans="2:13">
      <c r="B17" s="3" t="str">
        <f t="shared" si="0"/>
        <v>Muni / City Pop: 30,000 - 44,999</v>
      </c>
      <c r="C17" s="3">
        <f t="shared" si="1"/>
        <v>30000</v>
      </c>
      <c r="D17" s="3">
        <v>44999</v>
      </c>
      <c r="F17" s="4">
        <v>11272</v>
      </c>
      <c r="G17" s="4">
        <v>5005</v>
      </c>
      <c r="H17" s="4">
        <v>13526</v>
      </c>
      <c r="I17" s="4">
        <v>6007</v>
      </c>
      <c r="J17" s="4">
        <v>3762</v>
      </c>
      <c r="K17" s="4">
        <v>11953</v>
      </c>
      <c r="L17" s="14" t="s">
        <v>132</v>
      </c>
    </row>
    <row r="18" spans="2:13">
      <c r="B18" s="3" t="str">
        <f t="shared" si="0"/>
        <v>Muni / City Pop: 45,000 - 59,999</v>
      </c>
      <c r="C18" s="3">
        <f t="shared" si="1"/>
        <v>45000</v>
      </c>
      <c r="D18" s="3">
        <v>59999</v>
      </c>
      <c r="F18" s="4">
        <v>13819</v>
      </c>
      <c r="G18" s="4">
        <v>6144</v>
      </c>
      <c r="H18" s="4">
        <v>16583</v>
      </c>
      <c r="I18" s="4">
        <v>7373</v>
      </c>
      <c r="J18" s="4">
        <v>4612</v>
      </c>
      <c r="K18" s="4">
        <v>13856</v>
      </c>
      <c r="L18" s="14" t="s">
        <v>132</v>
      </c>
    </row>
    <row r="19" spans="2:13">
      <c r="B19" s="3" t="str">
        <f t="shared" si="0"/>
        <v>Muni / City Pop: 60,000 - 89,999</v>
      </c>
      <c r="C19" s="3">
        <f t="shared" si="1"/>
        <v>60000</v>
      </c>
      <c r="D19" s="3">
        <v>89999</v>
      </c>
      <c r="F19" s="4">
        <v>16382</v>
      </c>
      <c r="G19" s="4">
        <v>7282</v>
      </c>
      <c r="H19" s="4">
        <v>19659</v>
      </c>
      <c r="I19" s="4">
        <v>8737</v>
      </c>
      <c r="J19" s="4">
        <v>5460</v>
      </c>
      <c r="K19" s="4">
        <v>15769</v>
      </c>
      <c r="L19" s="14" t="s">
        <v>132</v>
      </c>
    </row>
    <row r="20" spans="2:13">
      <c r="B20" s="3" t="str">
        <f t="shared" si="0"/>
        <v>Muni / City Pop: 90,000 - 119,999</v>
      </c>
      <c r="C20" s="3">
        <f t="shared" si="1"/>
        <v>90000</v>
      </c>
      <c r="D20" s="3">
        <v>119999</v>
      </c>
      <c r="F20" s="4">
        <v>18689</v>
      </c>
      <c r="G20" s="4">
        <v>8305</v>
      </c>
      <c r="H20" s="4">
        <v>22425</v>
      </c>
      <c r="I20" s="4">
        <v>9967</v>
      </c>
      <c r="J20" s="4">
        <v>6236</v>
      </c>
      <c r="K20" s="4">
        <v>16732</v>
      </c>
      <c r="L20" s="14" t="s">
        <v>132</v>
      </c>
    </row>
    <row r="21" spans="2:13">
      <c r="B21" s="3" t="str">
        <f t="shared" si="0"/>
        <v>Muni / City Pop: 120,000 - 149,999</v>
      </c>
      <c r="C21" s="3">
        <f t="shared" si="1"/>
        <v>120000</v>
      </c>
      <c r="D21" s="3">
        <v>149999</v>
      </c>
      <c r="F21" s="4">
        <v>21253</v>
      </c>
      <c r="G21" s="4">
        <v>9442</v>
      </c>
      <c r="H21" s="4">
        <v>25503</v>
      </c>
      <c r="I21" s="4">
        <v>11330</v>
      </c>
      <c r="J21" s="4">
        <v>7085</v>
      </c>
      <c r="K21" s="4">
        <v>18635</v>
      </c>
      <c r="L21" s="14" t="s">
        <v>132</v>
      </c>
    </row>
    <row r="22" spans="2:13">
      <c r="B22" s="3" t="str">
        <f t="shared" si="0"/>
        <v>Muni / City Pop: 150,000 - 179,999</v>
      </c>
      <c r="C22" s="3">
        <f t="shared" si="1"/>
        <v>150000</v>
      </c>
      <c r="D22" s="3">
        <v>179999</v>
      </c>
      <c r="F22" s="4">
        <v>23801</v>
      </c>
      <c r="G22" s="4">
        <v>10580</v>
      </c>
      <c r="H22" s="4">
        <v>28562</v>
      </c>
      <c r="I22" s="4">
        <v>12698</v>
      </c>
      <c r="J22" s="4">
        <v>7935</v>
      </c>
      <c r="K22" s="4">
        <v>21510</v>
      </c>
      <c r="L22" s="14" t="s">
        <v>132</v>
      </c>
    </row>
    <row r="23" spans="2:13">
      <c r="B23" s="3" t="str">
        <f t="shared" si="0"/>
        <v>Muni / City Pop: 180,000 - 249,999</v>
      </c>
      <c r="C23" s="3">
        <v>180000</v>
      </c>
      <c r="D23" s="3">
        <v>249999</v>
      </c>
      <c r="F23" s="4">
        <v>26364</v>
      </c>
      <c r="G23" s="4">
        <v>11718</v>
      </c>
      <c r="H23" s="4">
        <v>31637</v>
      </c>
      <c r="I23" s="4">
        <v>14061</v>
      </c>
      <c r="J23" s="4">
        <v>8783</v>
      </c>
      <c r="K23" s="4">
        <v>24368</v>
      </c>
      <c r="L23" s="14" t="s">
        <v>132</v>
      </c>
    </row>
    <row r="24" spans="2:13">
      <c r="B24" s="3" t="str">
        <f>"Muni / City Pop: "&amp;TEXT(C24,"#,0")</f>
        <v>Muni / City Pop: 250,000</v>
      </c>
      <c r="C24" s="15">
        <v>250000</v>
      </c>
      <c r="D24" s="6" t="s">
        <v>131</v>
      </c>
      <c r="F24" s="14" t="s">
        <v>132</v>
      </c>
      <c r="G24" s="14" t="s">
        <v>132</v>
      </c>
      <c r="H24" s="14" t="s">
        <v>132</v>
      </c>
      <c r="I24" s="14" t="s">
        <v>132</v>
      </c>
      <c r="J24" s="14" t="s">
        <v>132</v>
      </c>
      <c r="K24" s="14" t="s">
        <v>132</v>
      </c>
      <c r="L24" s="14" t="s">
        <v>132</v>
      </c>
    </row>
    <row r="26" spans="2:13" ht="17.100000000000001" thickBot="1">
      <c r="B26" s="12" t="s">
        <v>133</v>
      </c>
      <c r="C26" s="11"/>
      <c r="D26" s="11"/>
      <c r="E26" s="11"/>
      <c r="F26" s="11"/>
      <c r="G26" s="11"/>
      <c r="H26" s="11"/>
      <c r="I26" s="11"/>
      <c r="J26" s="11"/>
      <c r="K26" s="11"/>
      <c r="L26" s="11"/>
      <c r="M26" s="11"/>
    </row>
    <row r="27" spans="2:13" customFormat="1" ht="5.0999999999999996" customHeight="1"/>
    <row r="28" spans="2:13" ht="10.35" customHeight="1">
      <c r="B28" s="3" t="str">
        <f>"County Pop: "&amp;TEXT(C28,"#,0")&amp;" - "&amp;TEXT(D28,"#,0")</f>
        <v>County Pop: 0 - 9,999</v>
      </c>
      <c r="C28" s="3">
        <v>0</v>
      </c>
      <c r="D28" s="3">
        <v>9999</v>
      </c>
      <c r="F28" s="18">
        <v>2214</v>
      </c>
      <c r="G28" s="18">
        <v>987</v>
      </c>
      <c r="H28" s="18">
        <v>2658</v>
      </c>
      <c r="I28" s="18">
        <v>1185</v>
      </c>
      <c r="J28" s="18">
        <v>744</v>
      </c>
      <c r="K28" s="18">
        <v>1184</v>
      </c>
      <c r="L28" s="14" t="s">
        <v>132</v>
      </c>
    </row>
    <row r="29" spans="2:13">
      <c r="B29" s="3" t="str">
        <f t="shared" ref="B29:B43" si="2">"County Pop: "&amp;TEXT(C29,"#,0")&amp;" - "&amp;TEXT(D29,"#,0")</f>
        <v>County Pop: 10,000 - 19,999</v>
      </c>
      <c r="C29" s="3">
        <f>D28+1</f>
        <v>10000</v>
      </c>
      <c r="D29" s="3">
        <v>19999</v>
      </c>
      <c r="F29" s="4">
        <v>3246</v>
      </c>
      <c r="G29" s="4">
        <v>1443</v>
      </c>
      <c r="H29" s="4">
        <v>3894</v>
      </c>
      <c r="I29" s="4">
        <v>1730</v>
      </c>
      <c r="J29" s="4">
        <v>1077</v>
      </c>
      <c r="K29" s="4">
        <v>1729</v>
      </c>
      <c r="L29" s="14" t="s">
        <v>132</v>
      </c>
    </row>
    <row r="30" spans="2:13">
      <c r="B30" s="3" t="str">
        <f t="shared" si="2"/>
        <v>County Pop: 20,000 - 29,999</v>
      </c>
      <c r="C30" s="3">
        <f t="shared" ref="C30:C43" si="3">D29+1</f>
        <v>20000</v>
      </c>
      <c r="D30" s="3">
        <v>29999</v>
      </c>
      <c r="F30" s="4">
        <v>5204</v>
      </c>
      <c r="G30" s="4">
        <v>2313</v>
      </c>
      <c r="H30" s="4">
        <v>6244</v>
      </c>
      <c r="I30" s="4">
        <v>2775</v>
      </c>
      <c r="J30" s="4">
        <v>1729</v>
      </c>
      <c r="K30" s="4">
        <v>2776</v>
      </c>
      <c r="L30" s="14" t="s">
        <v>132</v>
      </c>
    </row>
    <row r="31" spans="2:13">
      <c r="B31" s="3" t="str">
        <f t="shared" si="2"/>
        <v>County Pop: 30,000 - 39,999</v>
      </c>
      <c r="C31" s="3">
        <f t="shared" si="3"/>
        <v>30000</v>
      </c>
      <c r="D31" s="3">
        <v>39999</v>
      </c>
      <c r="F31" s="4">
        <v>6569</v>
      </c>
      <c r="G31" s="4">
        <v>2919</v>
      </c>
      <c r="H31" s="4">
        <v>7882</v>
      </c>
      <c r="I31" s="4">
        <v>3504</v>
      </c>
      <c r="J31" s="4">
        <v>2184</v>
      </c>
      <c r="K31" s="4">
        <v>3505</v>
      </c>
      <c r="L31" s="14" t="s">
        <v>132</v>
      </c>
    </row>
    <row r="32" spans="2:13">
      <c r="B32" s="3" t="str">
        <f t="shared" si="2"/>
        <v>County Pop: 40,000 - 59,999</v>
      </c>
      <c r="C32" s="3">
        <f t="shared" si="3"/>
        <v>40000</v>
      </c>
      <c r="D32" s="3">
        <v>59999</v>
      </c>
      <c r="F32" s="4">
        <v>8450</v>
      </c>
      <c r="G32" s="4">
        <v>3755</v>
      </c>
      <c r="H32" s="4">
        <v>10141</v>
      </c>
      <c r="I32" s="4">
        <v>4505</v>
      </c>
      <c r="J32" s="4">
        <v>2822</v>
      </c>
      <c r="K32" s="4">
        <v>4505</v>
      </c>
      <c r="L32" s="14" t="s">
        <v>132</v>
      </c>
    </row>
    <row r="33" spans="2:12">
      <c r="B33" s="3" t="str">
        <f t="shared" si="2"/>
        <v>County Pop: 60,000 - 89,999</v>
      </c>
      <c r="C33" s="3">
        <f t="shared" si="3"/>
        <v>60000</v>
      </c>
      <c r="D33" s="3">
        <v>89999</v>
      </c>
      <c r="F33" s="4">
        <v>11272</v>
      </c>
      <c r="G33" s="4">
        <v>5005</v>
      </c>
      <c r="H33" s="4">
        <v>13526</v>
      </c>
      <c r="I33" s="4">
        <v>6007</v>
      </c>
      <c r="J33" s="4">
        <v>3762</v>
      </c>
      <c r="K33" s="4">
        <v>6007</v>
      </c>
      <c r="L33" s="14" t="s">
        <v>132</v>
      </c>
    </row>
    <row r="34" spans="2:12">
      <c r="B34" s="3" t="str">
        <f t="shared" si="2"/>
        <v>County Pop: 90,000 - 119,999</v>
      </c>
      <c r="C34" s="3">
        <f t="shared" si="3"/>
        <v>90000</v>
      </c>
      <c r="D34" s="3">
        <v>119999</v>
      </c>
      <c r="F34" s="4">
        <v>13819</v>
      </c>
      <c r="G34" s="4">
        <v>6144</v>
      </c>
      <c r="H34" s="4">
        <v>16583</v>
      </c>
      <c r="I34" s="4">
        <v>7373</v>
      </c>
      <c r="J34" s="4">
        <v>4612</v>
      </c>
      <c r="K34" s="4">
        <v>7372</v>
      </c>
      <c r="L34" s="14" t="s">
        <v>132</v>
      </c>
    </row>
    <row r="35" spans="2:12">
      <c r="B35" s="3" t="str">
        <f t="shared" si="2"/>
        <v>County Pop: 120,000 - 149,999</v>
      </c>
      <c r="C35" s="3">
        <f t="shared" si="3"/>
        <v>120000</v>
      </c>
      <c r="D35" s="3">
        <v>149999</v>
      </c>
      <c r="F35" s="4">
        <v>16291</v>
      </c>
      <c r="G35" s="4">
        <v>7243</v>
      </c>
      <c r="H35" s="4">
        <v>19550</v>
      </c>
      <c r="I35" s="4">
        <v>8693</v>
      </c>
      <c r="J35" s="4">
        <v>5430</v>
      </c>
      <c r="K35" s="4">
        <v>8693</v>
      </c>
      <c r="L35" s="14" t="s">
        <v>132</v>
      </c>
    </row>
    <row r="36" spans="2:12">
      <c r="B36" s="3" t="str">
        <f t="shared" si="2"/>
        <v>County Pop: 150,000 - 179,999</v>
      </c>
      <c r="C36" s="3">
        <f t="shared" si="3"/>
        <v>150000</v>
      </c>
      <c r="D36" s="3">
        <v>179999</v>
      </c>
      <c r="F36" s="4">
        <v>18855</v>
      </c>
      <c r="G36" s="4">
        <v>8380</v>
      </c>
      <c r="H36" s="4">
        <v>22627</v>
      </c>
      <c r="I36" s="4">
        <v>10057</v>
      </c>
      <c r="J36" s="4">
        <v>6281</v>
      </c>
      <c r="K36" s="4">
        <v>10058</v>
      </c>
      <c r="L36" s="14" t="s">
        <v>132</v>
      </c>
    </row>
    <row r="37" spans="2:12">
      <c r="B37" s="3" t="str">
        <f t="shared" si="2"/>
        <v>County Pop: 180,000 - 249,999</v>
      </c>
      <c r="C37" s="3">
        <f t="shared" si="3"/>
        <v>180000</v>
      </c>
      <c r="D37" s="3">
        <v>249999</v>
      </c>
      <c r="F37" s="4">
        <v>21253</v>
      </c>
      <c r="G37" s="4">
        <v>9442</v>
      </c>
      <c r="H37" s="4">
        <v>25503</v>
      </c>
      <c r="I37" s="4">
        <v>11330</v>
      </c>
      <c r="J37" s="4">
        <v>7085</v>
      </c>
      <c r="K37" s="4">
        <v>11332</v>
      </c>
      <c r="L37" s="14" t="s">
        <v>132</v>
      </c>
    </row>
    <row r="38" spans="2:12">
      <c r="B38" s="3" t="str">
        <f t="shared" si="2"/>
        <v>County Pop: 250,000 - 349,999</v>
      </c>
      <c r="C38" s="3">
        <f t="shared" si="3"/>
        <v>250000</v>
      </c>
      <c r="D38" s="3">
        <v>349999</v>
      </c>
      <c r="F38" s="4">
        <v>23801</v>
      </c>
      <c r="G38" s="4">
        <v>10580</v>
      </c>
      <c r="H38" s="4">
        <v>28562</v>
      </c>
      <c r="I38" s="4">
        <v>12698</v>
      </c>
      <c r="J38" s="4">
        <v>7935</v>
      </c>
      <c r="K38" s="4">
        <v>12698</v>
      </c>
      <c r="L38" s="14" t="s">
        <v>132</v>
      </c>
    </row>
    <row r="39" spans="2:12">
      <c r="B39" s="3" t="str">
        <f t="shared" si="2"/>
        <v>County Pop: 350,000 - 500,000</v>
      </c>
      <c r="C39" s="3">
        <f t="shared" si="3"/>
        <v>350000</v>
      </c>
      <c r="D39" s="3">
        <v>500000</v>
      </c>
      <c r="F39" s="4">
        <v>26364</v>
      </c>
      <c r="G39" s="4">
        <v>11718</v>
      </c>
      <c r="H39" s="4">
        <v>31637</v>
      </c>
      <c r="I39" s="4">
        <v>14061</v>
      </c>
      <c r="J39" s="4">
        <v>8783</v>
      </c>
      <c r="K39" s="4">
        <v>14062</v>
      </c>
      <c r="L39" s="14" t="s">
        <v>132</v>
      </c>
    </row>
    <row r="40" spans="2:12">
      <c r="B40" s="3" t="str">
        <f t="shared" si="2"/>
        <v>County Pop: 500,001 - 649,999</v>
      </c>
      <c r="C40" s="3">
        <f t="shared" si="3"/>
        <v>500001</v>
      </c>
      <c r="D40" s="3">
        <v>649999</v>
      </c>
      <c r="F40" s="4">
        <v>30324</v>
      </c>
      <c r="G40" s="4">
        <v>13469</v>
      </c>
      <c r="H40" s="4">
        <v>36389</v>
      </c>
      <c r="I40" s="4">
        <v>16164</v>
      </c>
      <c r="J40" s="4">
        <v>10102</v>
      </c>
      <c r="K40" s="4">
        <v>16170</v>
      </c>
      <c r="L40" s="14" t="s">
        <v>132</v>
      </c>
    </row>
    <row r="41" spans="2:12">
      <c r="B41" s="3" t="str">
        <f t="shared" si="2"/>
        <v>County Pop: 650,000 - 799,999</v>
      </c>
      <c r="C41" s="3">
        <f t="shared" si="3"/>
        <v>650000</v>
      </c>
      <c r="D41" s="3">
        <v>799999</v>
      </c>
      <c r="F41" s="4">
        <v>34874</v>
      </c>
      <c r="G41" s="4">
        <v>15488</v>
      </c>
      <c r="H41" s="4">
        <v>41849</v>
      </c>
      <c r="I41" s="4">
        <v>18586</v>
      </c>
      <c r="J41" s="4">
        <v>11620</v>
      </c>
      <c r="K41" s="4">
        <v>18598</v>
      </c>
      <c r="L41" s="14" t="s">
        <v>132</v>
      </c>
    </row>
    <row r="42" spans="2:12">
      <c r="B42" s="3" t="str">
        <f t="shared" si="2"/>
        <v>County Pop: 800,000 - 949,999</v>
      </c>
      <c r="C42" s="3">
        <f t="shared" si="3"/>
        <v>800000</v>
      </c>
      <c r="D42" s="3">
        <v>949999</v>
      </c>
      <c r="F42" s="4">
        <v>40107</v>
      </c>
      <c r="G42" s="4">
        <v>17808</v>
      </c>
      <c r="H42" s="4">
        <v>48128</v>
      </c>
      <c r="I42" s="200">
        <v>21370</v>
      </c>
      <c r="J42" s="4">
        <v>13364</v>
      </c>
      <c r="K42" s="4">
        <v>21388</v>
      </c>
      <c r="L42" s="14" t="s">
        <v>132</v>
      </c>
    </row>
    <row r="43" spans="2:12">
      <c r="B43" s="3" t="str">
        <f t="shared" si="2"/>
        <v>County Pop: 950,000 - 1,100,000</v>
      </c>
      <c r="C43" s="3">
        <f t="shared" si="3"/>
        <v>950000</v>
      </c>
      <c r="D43" s="3">
        <v>1100000</v>
      </c>
      <c r="F43" s="4">
        <v>46130</v>
      </c>
      <c r="G43" s="4">
        <v>20478</v>
      </c>
      <c r="H43" s="4">
        <v>55356</v>
      </c>
      <c r="I43" s="4">
        <v>24574</v>
      </c>
      <c r="J43" s="4">
        <v>15382</v>
      </c>
      <c r="K43" s="4">
        <v>24604</v>
      </c>
      <c r="L43" s="14" t="s">
        <v>132</v>
      </c>
    </row>
    <row r="44" spans="2:12">
      <c r="B44" s="3" t="str">
        <f>"County Pop: "&amp;TEXT(C44,"#,0")</f>
        <v>County Pop: &gt;1,100,000</v>
      </c>
      <c r="C44" s="5" t="s">
        <v>134</v>
      </c>
      <c r="D44" s="6" t="s">
        <v>131</v>
      </c>
      <c r="F44" s="14" t="s">
        <v>132</v>
      </c>
      <c r="G44" s="14" t="s">
        <v>132</v>
      </c>
      <c r="H44" s="14" t="s">
        <v>132</v>
      </c>
      <c r="I44" s="14" t="s">
        <v>132</v>
      </c>
      <c r="J44" s="14" t="s">
        <v>132</v>
      </c>
      <c r="K44" s="14" t="s">
        <v>132</v>
      </c>
      <c r="L44" s="14" t="s">
        <v>132</v>
      </c>
    </row>
    <row r="46" spans="2:12" ht="17.100000000000001" thickBot="1">
      <c r="B46" s="12" t="s">
        <v>141</v>
      </c>
      <c r="C46" s="11"/>
      <c r="D46" s="11"/>
      <c r="E46" s="11"/>
      <c r="F46" s="11"/>
      <c r="G46" s="11"/>
      <c r="H46" s="11"/>
      <c r="I46" s="11"/>
      <c r="J46" s="11"/>
      <c r="K46" s="11"/>
      <c r="L46" s="11"/>
    </row>
    <row r="47" spans="2:12" customFormat="1" ht="5.0999999999999996" customHeight="1"/>
    <row r="48" spans="2:12" ht="10.35" customHeight="1">
      <c r="B48" s="3" t="s">
        <v>154</v>
      </c>
      <c r="C48" s="6" t="s">
        <v>131</v>
      </c>
      <c r="D48" s="6" t="s">
        <v>131</v>
      </c>
      <c r="F48" s="38" t="s">
        <v>155</v>
      </c>
      <c r="G48" s="38" t="s">
        <v>155</v>
      </c>
      <c r="H48" s="38" t="s">
        <v>155</v>
      </c>
      <c r="I48" s="38" t="s">
        <v>155</v>
      </c>
      <c r="J48" s="38" t="s">
        <v>155</v>
      </c>
      <c r="K48" s="38" t="s">
        <v>155</v>
      </c>
      <c r="L48" s="38" t="s">
        <v>155</v>
      </c>
    </row>
    <row r="51" spans="2:2">
      <c r="B51" s="17" t="s">
        <v>410</v>
      </c>
    </row>
    <row r="52" spans="2:2">
      <c r="B52" s="17" t="s">
        <v>411</v>
      </c>
    </row>
    <row r="53" spans="2:2">
      <c r="B53" s="17" t="s">
        <v>412</v>
      </c>
    </row>
  </sheetData>
  <mergeCells count="1">
    <mergeCell ref="L5:L6"/>
  </mergeCells>
  <conditionalFormatting sqref="B12:L24 B28:L44 B48:L48">
    <cfRule type="expression" dxfId="9" priority="7">
      <formula>MOD(ROW(),2)</formula>
    </cfRule>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2:G32"/>
  <sheetViews>
    <sheetView workbookViewId="0">
      <selection activeCell="A32" sqref="A32:D32"/>
    </sheetView>
  </sheetViews>
  <sheetFormatPr defaultColWidth="8.85546875" defaultRowHeight="15"/>
  <cols>
    <col min="1" max="1" width="10.28515625" style="58" customWidth="1"/>
    <col min="2" max="2" width="3.140625" style="58" customWidth="1"/>
    <col min="3" max="3" width="9.7109375" style="58" customWidth="1"/>
    <col min="4" max="4" width="16" style="58" customWidth="1"/>
    <col min="5" max="5" width="15.140625" style="58" customWidth="1"/>
    <col min="6" max="6" width="14.28515625" style="58" customWidth="1"/>
    <col min="7" max="7" width="15.7109375" style="58" customWidth="1"/>
    <col min="8" max="16384" width="8.85546875" style="58"/>
  </cols>
  <sheetData>
    <row r="2" spans="1:7" ht="21.95" thickBot="1">
      <c r="A2" s="546" t="s">
        <v>413</v>
      </c>
      <c r="B2" s="547"/>
      <c r="C2" s="547"/>
      <c r="D2" s="547"/>
      <c r="E2" s="548"/>
      <c r="F2" s="547"/>
      <c r="G2" s="547"/>
    </row>
    <row r="3" spans="1:7" ht="15" customHeight="1">
      <c r="A3" s="549" t="s">
        <v>414</v>
      </c>
      <c r="B3" s="550"/>
      <c r="C3" s="550"/>
      <c r="D3" s="59" t="s">
        <v>415</v>
      </c>
      <c r="E3" s="153" t="s">
        <v>416</v>
      </c>
      <c r="F3" s="60" t="s">
        <v>51</v>
      </c>
      <c r="G3" s="154" t="s">
        <v>48</v>
      </c>
    </row>
    <row r="4" spans="1:7" ht="17.100000000000001" thickBot="1">
      <c r="A4" s="551"/>
      <c r="B4" s="552"/>
      <c r="C4" s="552"/>
      <c r="D4" s="61" t="s">
        <v>391</v>
      </c>
      <c r="E4" s="62" t="s">
        <v>391</v>
      </c>
      <c r="F4" s="63" t="s">
        <v>391</v>
      </c>
      <c r="G4" s="64" t="s">
        <v>391</v>
      </c>
    </row>
    <row r="5" spans="1:7">
      <c r="A5" s="65">
        <v>0</v>
      </c>
      <c r="B5" s="66" t="s">
        <v>190</v>
      </c>
      <c r="C5" s="67">
        <v>100000</v>
      </c>
      <c r="D5" s="135">
        <v>3053</v>
      </c>
      <c r="E5" s="135">
        <v>1064</v>
      </c>
      <c r="F5" s="135">
        <v>1064</v>
      </c>
      <c r="G5" s="135">
        <v>1558</v>
      </c>
    </row>
    <row r="6" spans="1:7">
      <c r="A6" s="68">
        <v>100001</v>
      </c>
      <c r="B6" s="69" t="s">
        <v>190</v>
      </c>
      <c r="C6" s="70">
        <v>150000</v>
      </c>
      <c r="D6" s="136">
        <v>4100</v>
      </c>
      <c r="E6" s="136">
        <v>1424</v>
      </c>
      <c r="F6" s="136">
        <v>1424</v>
      </c>
      <c r="G6" s="136">
        <v>2090</v>
      </c>
    </row>
    <row r="7" spans="1:7">
      <c r="A7" s="71">
        <v>150001</v>
      </c>
      <c r="B7" s="72" t="s">
        <v>190</v>
      </c>
      <c r="C7" s="73">
        <v>200000</v>
      </c>
      <c r="D7" s="135">
        <v>5429</v>
      </c>
      <c r="E7" s="135">
        <v>1902</v>
      </c>
      <c r="F7" s="135">
        <v>1902</v>
      </c>
      <c r="G7" s="135">
        <v>2789</v>
      </c>
    </row>
    <row r="8" spans="1:7">
      <c r="A8" s="68">
        <v>200001</v>
      </c>
      <c r="B8" s="69" t="s">
        <v>190</v>
      </c>
      <c r="C8" s="70">
        <v>300000</v>
      </c>
      <c r="D8" s="136">
        <v>8157</v>
      </c>
      <c r="E8" s="136">
        <v>2838</v>
      </c>
      <c r="F8" s="136">
        <v>2838</v>
      </c>
      <c r="G8" s="136">
        <v>4155</v>
      </c>
    </row>
    <row r="9" spans="1:7">
      <c r="A9" s="71">
        <v>300001</v>
      </c>
      <c r="B9" s="72" t="s">
        <v>190</v>
      </c>
      <c r="C9" s="73">
        <v>400000</v>
      </c>
      <c r="D9" s="135">
        <v>9682</v>
      </c>
      <c r="E9" s="135">
        <v>3350</v>
      </c>
      <c r="F9" s="135">
        <v>3350</v>
      </c>
      <c r="G9" s="135">
        <v>4927</v>
      </c>
    </row>
    <row r="10" spans="1:7">
      <c r="A10" s="68">
        <v>400001</v>
      </c>
      <c r="B10" s="69" t="s">
        <v>190</v>
      </c>
      <c r="C10" s="70">
        <v>500000</v>
      </c>
      <c r="D10" s="136">
        <v>11652</v>
      </c>
      <c r="E10" s="136">
        <v>3963</v>
      </c>
      <c r="F10" s="136">
        <v>3963</v>
      </c>
      <c r="G10" s="136">
        <v>5816</v>
      </c>
    </row>
    <row r="11" spans="1:7">
      <c r="A11" s="71">
        <v>500001</v>
      </c>
      <c r="B11" s="72" t="s">
        <v>190</v>
      </c>
      <c r="C11" s="73">
        <v>600000</v>
      </c>
      <c r="D11" s="135">
        <v>13971</v>
      </c>
      <c r="E11" s="135">
        <v>4757</v>
      </c>
      <c r="F11" s="135">
        <v>4757</v>
      </c>
      <c r="G11" s="135">
        <v>6977</v>
      </c>
    </row>
    <row r="12" spans="1:7">
      <c r="A12" s="68">
        <v>600001</v>
      </c>
      <c r="B12" s="69" t="s">
        <v>190</v>
      </c>
      <c r="C12" s="70">
        <v>700000</v>
      </c>
      <c r="D12" s="136">
        <v>16298</v>
      </c>
      <c r="E12" s="136">
        <v>5541</v>
      </c>
      <c r="F12" s="136">
        <v>5541</v>
      </c>
      <c r="G12" s="136">
        <v>8152</v>
      </c>
    </row>
    <row r="13" spans="1:7">
      <c r="A13" s="71">
        <v>700001</v>
      </c>
      <c r="B13" s="72" t="s">
        <v>190</v>
      </c>
      <c r="C13" s="73">
        <v>800000</v>
      </c>
      <c r="D13" s="135">
        <v>18607</v>
      </c>
      <c r="E13" s="135">
        <v>6359</v>
      </c>
      <c r="F13" s="135">
        <v>6359</v>
      </c>
      <c r="G13" s="135">
        <v>9305</v>
      </c>
    </row>
    <row r="14" spans="1:7">
      <c r="A14" s="68">
        <v>800001</v>
      </c>
      <c r="B14" s="69" t="s">
        <v>190</v>
      </c>
      <c r="C14" s="70">
        <v>900000</v>
      </c>
      <c r="D14" s="136">
        <v>20918</v>
      </c>
      <c r="E14" s="136">
        <v>7125</v>
      </c>
      <c r="F14" s="136">
        <v>7125</v>
      </c>
      <c r="G14" s="136">
        <v>10448</v>
      </c>
    </row>
    <row r="15" spans="1:7">
      <c r="A15" s="71">
        <v>900001</v>
      </c>
      <c r="B15" s="72" t="s">
        <v>190</v>
      </c>
      <c r="C15" s="73">
        <v>1000000</v>
      </c>
      <c r="D15" s="135">
        <v>21651</v>
      </c>
      <c r="E15" s="135">
        <v>7910</v>
      </c>
      <c r="F15" s="135">
        <v>7910</v>
      </c>
      <c r="G15" s="135">
        <v>11617</v>
      </c>
    </row>
    <row r="16" spans="1:7">
      <c r="A16" s="68">
        <v>1000001</v>
      </c>
      <c r="B16" s="69" t="s">
        <v>190</v>
      </c>
      <c r="C16" s="70">
        <v>1250000</v>
      </c>
      <c r="D16" s="136">
        <v>28120</v>
      </c>
      <c r="E16" s="136">
        <v>9326</v>
      </c>
      <c r="F16" s="136">
        <v>9326</v>
      </c>
      <c r="G16" s="136">
        <v>13667</v>
      </c>
    </row>
    <row r="17" spans="1:7">
      <c r="A17" s="71">
        <v>1250001</v>
      </c>
      <c r="B17" s="72" t="s">
        <v>190</v>
      </c>
      <c r="C17" s="73">
        <v>1500000</v>
      </c>
      <c r="D17" s="135">
        <v>31742</v>
      </c>
      <c r="E17" s="135">
        <v>10527</v>
      </c>
      <c r="F17" s="135">
        <v>10527</v>
      </c>
      <c r="G17" s="135">
        <v>15454</v>
      </c>
    </row>
    <row r="18" spans="1:7">
      <c r="A18" s="68">
        <v>1500001</v>
      </c>
      <c r="B18" s="69" t="s">
        <v>190</v>
      </c>
      <c r="C18" s="70">
        <v>1750000</v>
      </c>
      <c r="D18" s="136">
        <v>37027</v>
      </c>
      <c r="E18" s="136">
        <v>12275</v>
      </c>
      <c r="F18" s="136">
        <v>12275</v>
      </c>
      <c r="G18" s="136">
        <v>18014</v>
      </c>
    </row>
    <row r="19" spans="1:7">
      <c r="A19" s="71">
        <v>1750001</v>
      </c>
      <c r="B19" s="72" t="s">
        <v>190</v>
      </c>
      <c r="C19" s="73">
        <v>2000000</v>
      </c>
      <c r="D19" s="135">
        <v>41110</v>
      </c>
      <c r="E19" s="135">
        <v>13629</v>
      </c>
      <c r="F19" s="135">
        <v>13629</v>
      </c>
      <c r="G19" s="135">
        <v>20009</v>
      </c>
    </row>
    <row r="20" spans="1:7">
      <c r="A20" s="68">
        <v>2000001</v>
      </c>
      <c r="B20" s="69" t="s">
        <v>190</v>
      </c>
      <c r="C20" s="70">
        <v>2250000</v>
      </c>
      <c r="D20" s="136">
        <v>46250</v>
      </c>
      <c r="E20" s="136">
        <v>15342</v>
      </c>
      <c r="F20" s="136">
        <v>15342</v>
      </c>
      <c r="G20" s="136">
        <v>22494</v>
      </c>
    </row>
    <row r="21" spans="1:7">
      <c r="A21" s="71">
        <v>2250001</v>
      </c>
      <c r="B21" s="72" t="s">
        <v>190</v>
      </c>
      <c r="C21" s="73">
        <v>2500000</v>
      </c>
      <c r="D21" s="135">
        <v>51380</v>
      </c>
      <c r="E21" s="135">
        <v>17031</v>
      </c>
      <c r="F21" s="135">
        <v>17031</v>
      </c>
      <c r="G21" s="135">
        <v>25006</v>
      </c>
    </row>
    <row r="22" spans="1:7">
      <c r="A22" s="68">
        <v>2500001</v>
      </c>
      <c r="B22" s="69" t="s">
        <v>190</v>
      </c>
      <c r="C22" s="70">
        <v>2750000</v>
      </c>
      <c r="D22" s="136">
        <v>56400</v>
      </c>
      <c r="E22" s="136">
        <v>18386</v>
      </c>
      <c r="F22" s="136">
        <v>18386</v>
      </c>
      <c r="G22" s="136">
        <v>26969</v>
      </c>
    </row>
    <row r="23" spans="1:7">
      <c r="A23" s="71">
        <v>2750001</v>
      </c>
      <c r="B23" s="72" t="s">
        <v>190</v>
      </c>
      <c r="C23" s="73">
        <v>3000000</v>
      </c>
      <c r="D23" s="135">
        <v>61515</v>
      </c>
      <c r="E23" s="135">
        <v>20055</v>
      </c>
      <c r="F23" s="135">
        <v>20055</v>
      </c>
      <c r="G23" s="135">
        <v>29416</v>
      </c>
    </row>
    <row r="24" spans="1:7">
      <c r="A24" s="68">
        <v>3000001</v>
      </c>
      <c r="B24" s="69" t="s">
        <v>190</v>
      </c>
      <c r="C24" s="70">
        <v>3250000</v>
      </c>
      <c r="D24" s="136">
        <v>66646</v>
      </c>
      <c r="E24" s="136">
        <v>21710</v>
      </c>
      <c r="F24" s="136">
        <v>21710</v>
      </c>
      <c r="G24" s="136">
        <v>31854</v>
      </c>
    </row>
    <row r="25" spans="1:7">
      <c r="A25" s="71">
        <v>3250001</v>
      </c>
      <c r="B25" s="72" t="s">
        <v>190</v>
      </c>
      <c r="C25" s="73">
        <v>3500000</v>
      </c>
      <c r="D25" s="135">
        <v>70201</v>
      </c>
      <c r="E25" s="135">
        <v>22877</v>
      </c>
      <c r="F25" s="135">
        <v>22877</v>
      </c>
      <c r="G25" s="135">
        <v>33587</v>
      </c>
    </row>
    <row r="26" spans="1:7">
      <c r="A26" s="68">
        <v>3500001</v>
      </c>
      <c r="B26" s="69" t="s">
        <v>190</v>
      </c>
      <c r="C26" s="70">
        <v>3750000</v>
      </c>
      <c r="D26" s="136">
        <v>75230</v>
      </c>
      <c r="E26" s="136">
        <v>24488</v>
      </c>
      <c r="F26" s="136">
        <v>24488</v>
      </c>
      <c r="G26" s="136">
        <v>35971</v>
      </c>
    </row>
    <row r="27" spans="1:7">
      <c r="A27" s="71">
        <v>3750001</v>
      </c>
      <c r="B27" s="72" t="s">
        <v>190</v>
      </c>
      <c r="C27" s="73">
        <v>4000000</v>
      </c>
      <c r="D27" s="135">
        <v>80250</v>
      </c>
      <c r="E27" s="135">
        <v>26142</v>
      </c>
      <c r="F27" s="135">
        <v>26142</v>
      </c>
      <c r="G27" s="135">
        <v>38370</v>
      </c>
    </row>
    <row r="28" spans="1:7">
      <c r="A28" s="68">
        <v>4000001</v>
      </c>
      <c r="B28" s="69" t="s">
        <v>190</v>
      </c>
      <c r="C28" s="70">
        <v>4500000</v>
      </c>
      <c r="D28" s="136">
        <v>88747</v>
      </c>
      <c r="E28" s="136">
        <v>28913</v>
      </c>
      <c r="F28" s="136">
        <v>28913</v>
      </c>
      <c r="G28" s="136">
        <v>42447</v>
      </c>
    </row>
    <row r="29" spans="1:7" ht="15.95" thickBot="1">
      <c r="A29" s="74">
        <v>4500001</v>
      </c>
      <c r="B29" s="75" t="s">
        <v>190</v>
      </c>
      <c r="C29" s="76">
        <v>5000000</v>
      </c>
      <c r="D29" s="135">
        <v>98584</v>
      </c>
      <c r="E29" s="135">
        <v>32116</v>
      </c>
      <c r="F29" s="135">
        <v>32116</v>
      </c>
      <c r="G29" s="135">
        <v>47127</v>
      </c>
    </row>
    <row r="30" spans="1:7">
      <c r="A30" s="137"/>
      <c r="B30" s="137"/>
      <c r="C30" s="137"/>
      <c r="D30" s="138"/>
      <c r="E30" s="127"/>
      <c r="F30" s="139"/>
      <c r="G30" s="139"/>
    </row>
    <row r="31" spans="1:7">
      <c r="A31" s="553" t="s">
        <v>417</v>
      </c>
      <c r="B31" s="553"/>
      <c r="C31" s="553"/>
      <c r="D31" s="553"/>
      <c r="E31" s="77"/>
    </row>
    <row r="32" spans="1:7">
      <c r="A32" s="554" t="s">
        <v>418</v>
      </c>
      <c r="B32" s="554"/>
      <c r="C32" s="554"/>
      <c r="D32" s="554"/>
      <c r="E32" s="78"/>
    </row>
  </sheetData>
  <mergeCells count="4">
    <mergeCell ref="A2:G2"/>
    <mergeCell ref="A3:C4"/>
    <mergeCell ref="A31:D31"/>
    <mergeCell ref="A32:D32"/>
  </mergeCells>
  <pageMargins left="0.7" right="0.7" top="0.75" bottom="0.75" header="0.3" footer="0.3"/>
  <pageSetup scale="7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K16"/>
  <sheetViews>
    <sheetView tabSelected="1" topLeftCell="C1" zoomScale="120" zoomScaleNormal="120" workbookViewId="0">
      <selection activeCell="K4" sqref="K4:K13"/>
    </sheetView>
  </sheetViews>
  <sheetFormatPr defaultColWidth="8.85546875" defaultRowHeight="11.1"/>
  <cols>
    <col min="1" max="1" width="1.7109375" style="1" customWidth="1"/>
    <col min="2" max="2" width="10.7109375" style="1" customWidth="1"/>
    <col min="3" max="3" width="16.28515625" style="1" customWidth="1"/>
    <col min="4" max="4" width="20.7109375" style="99" customWidth="1"/>
    <col min="5" max="5" width="17.42578125" style="99" customWidth="1"/>
    <col min="6" max="6" width="11.42578125" style="99" customWidth="1"/>
    <col min="7" max="7" width="14.42578125" style="1" customWidth="1"/>
    <col min="8" max="8" width="2.28515625" style="1" customWidth="1"/>
    <col min="9" max="9" width="26.7109375" style="1" customWidth="1"/>
    <col min="10" max="10" width="1.85546875" style="1" customWidth="1"/>
    <col min="11" max="11" width="23" style="1" customWidth="1"/>
    <col min="12" max="16384" width="8.85546875" style="1"/>
  </cols>
  <sheetData>
    <row r="2" spans="2:11" ht="20.100000000000001">
      <c r="B2" s="10" t="s">
        <v>419</v>
      </c>
      <c r="D2" s="96"/>
      <c r="E2" s="96"/>
      <c r="F2" s="96"/>
      <c r="G2" s="94"/>
      <c r="H2" s="94"/>
      <c r="I2" s="94"/>
      <c r="J2" s="94"/>
    </row>
    <row r="3" spans="2:11" ht="11.25">
      <c r="D3" s="96"/>
      <c r="E3" s="96"/>
      <c r="F3" s="96"/>
      <c r="G3" s="94"/>
      <c r="H3" s="94"/>
      <c r="I3" s="94"/>
      <c r="J3" s="94"/>
    </row>
    <row r="4" spans="2:11" ht="12.75">
      <c r="B4" s="7"/>
      <c r="C4" s="97" t="s">
        <v>395</v>
      </c>
      <c r="D4" s="97"/>
      <c r="E4" s="97"/>
      <c r="F4" s="8"/>
      <c r="G4" s="8"/>
      <c r="I4" s="8" t="s">
        <v>28</v>
      </c>
      <c r="K4" s="571" t="s">
        <v>420</v>
      </c>
    </row>
    <row r="5" spans="2:11" s="2" customFormat="1" ht="21" customHeight="1">
      <c r="B5" s="8"/>
      <c r="C5" s="152" t="s">
        <v>421</v>
      </c>
      <c r="D5" s="103" t="s">
        <v>42</v>
      </c>
      <c r="E5" s="103" t="s">
        <v>422</v>
      </c>
      <c r="F5" s="16" t="s">
        <v>423</v>
      </c>
      <c r="G5" s="152" t="s">
        <v>424</v>
      </c>
      <c r="I5" s="16"/>
      <c r="K5" s="571" t="s">
        <v>425</v>
      </c>
    </row>
    <row r="6" spans="2:11" s="2" customFormat="1" ht="15" customHeight="1">
      <c r="B6" s="152"/>
      <c r="C6" s="152" t="s">
        <v>426</v>
      </c>
      <c r="D6" s="103" t="s">
        <v>427</v>
      </c>
      <c r="E6" s="103" t="s">
        <v>428</v>
      </c>
      <c r="F6" s="16" t="s">
        <v>429</v>
      </c>
      <c r="G6" s="152" t="s">
        <v>430</v>
      </c>
      <c r="I6" s="16" t="s">
        <v>431</v>
      </c>
      <c r="K6" s="572"/>
    </row>
    <row r="7" spans="2:11" s="2" customFormat="1" ht="16.350000000000001" customHeight="1">
      <c r="B7" s="16"/>
      <c r="C7" s="205" t="s">
        <v>260</v>
      </c>
      <c r="D7" s="205" t="s">
        <v>260</v>
      </c>
      <c r="E7" s="97" t="s">
        <v>129</v>
      </c>
      <c r="F7" s="8" t="s">
        <v>129</v>
      </c>
      <c r="G7" s="152" t="s">
        <v>432</v>
      </c>
      <c r="I7" s="8" t="s">
        <v>260</v>
      </c>
      <c r="K7" s="313" t="s">
        <v>129</v>
      </c>
    </row>
    <row r="8" spans="2:11" s="2" customFormat="1" ht="12.75">
      <c r="B8" s="16" t="s">
        <v>187</v>
      </c>
      <c r="C8" s="98" t="s">
        <v>176</v>
      </c>
      <c r="D8" s="98" t="s">
        <v>176</v>
      </c>
      <c r="E8" s="98" t="s">
        <v>176</v>
      </c>
      <c r="F8" s="152" t="s">
        <v>176</v>
      </c>
      <c r="G8" s="152" t="s">
        <v>129</v>
      </c>
      <c r="I8" s="152" t="s">
        <v>176</v>
      </c>
      <c r="K8" s="264" t="s">
        <v>176</v>
      </c>
    </row>
    <row r="9" spans="2:11" ht="5.0999999999999996" customHeight="1">
      <c r="C9" s="99"/>
      <c r="F9" s="1"/>
      <c r="K9" s="39"/>
    </row>
    <row r="10" spans="2:11" ht="12.75">
      <c r="B10" s="11"/>
      <c r="C10" s="100"/>
      <c r="D10" s="100"/>
      <c r="E10" s="100"/>
      <c r="F10" s="11"/>
      <c r="G10" s="11"/>
      <c r="I10" s="11"/>
      <c r="K10" s="317"/>
    </row>
    <row r="11" spans="2:11" customFormat="1" ht="5.0999999999999996" customHeight="1">
      <c r="C11" s="487"/>
      <c r="D11" s="487"/>
      <c r="E11" s="487"/>
      <c r="F11" s="487"/>
      <c r="G11" s="487"/>
      <c r="H11" s="488"/>
      <c r="I11" s="487"/>
    </row>
    <row r="12" spans="2:11" ht="12.95" customHeight="1">
      <c r="B12" s="6" t="s">
        <v>176</v>
      </c>
      <c r="C12" s="163">
        <v>727</v>
      </c>
      <c r="D12" s="163">
        <v>873</v>
      </c>
      <c r="E12" s="163">
        <v>347</v>
      </c>
      <c r="F12" s="163">
        <v>36</v>
      </c>
      <c r="G12" s="163">
        <v>758</v>
      </c>
      <c r="H12" s="488"/>
      <c r="I12" s="163">
        <v>1093</v>
      </c>
      <c r="K12" s="1">
        <v>435</v>
      </c>
    </row>
    <row r="13" spans="2:11" ht="14.1" customHeight="1">
      <c r="B13" s="6" t="s">
        <v>433</v>
      </c>
      <c r="C13" s="101" t="s">
        <v>132</v>
      </c>
      <c r="D13" s="101" t="s">
        <v>132</v>
      </c>
      <c r="E13" s="101" t="s">
        <v>132</v>
      </c>
      <c r="F13" s="104" t="s">
        <v>132</v>
      </c>
      <c r="G13" s="101" t="s">
        <v>132</v>
      </c>
      <c r="H13" s="99"/>
      <c r="I13" s="101" t="s">
        <v>132</v>
      </c>
      <c r="K13" s="573" t="s">
        <v>132</v>
      </c>
    </row>
    <row r="14" spans="2:11" ht="5.0999999999999996" customHeight="1">
      <c r="C14" s="99"/>
      <c r="F14" s="1"/>
    </row>
    <row r="15" spans="2:11" ht="5.0999999999999996" customHeight="1">
      <c r="B15" s="34"/>
      <c r="C15" s="102"/>
      <c r="F15" s="1"/>
    </row>
    <row r="16" spans="2:11">
      <c r="B16" s="17" t="s">
        <v>434</v>
      </c>
      <c r="C16" s="99"/>
      <c r="F16" s="1"/>
    </row>
  </sheetData>
  <conditionalFormatting sqref="B12:I13">
    <cfRule type="expression" dxfId="8" priority="8">
      <formula>MOD(ROW(),2)</formula>
    </cfRule>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34"/>
  <sheetViews>
    <sheetView topLeftCell="A24" workbookViewId="0">
      <selection activeCell="A2" sqref="A2"/>
    </sheetView>
  </sheetViews>
  <sheetFormatPr defaultColWidth="9.140625" defaultRowHeight="15.95"/>
  <cols>
    <col min="1" max="1" width="12.140625" style="81" customWidth="1"/>
    <col min="2" max="2" width="9.140625" style="81"/>
    <col min="3" max="3" width="11.42578125" style="81" customWidth="1"/>
    <col min="4" max="4" width="18" style="81" customWidth="1"/>
    <col min="5" max="5" width="14.7109375" style="81" customWidth="1"/>
    <col min="6" max="6" width="14.28515625" style="81" customWidth="1"/>
    <col min="7" max="7" width="9.140625" style="81"/>
    <col min="8" max="12" width="9.28515625" style="81" bestFit="1" customWidth="1"/>
    <col min="13" max="13" width="9.140625" style="81"/>
    <col min="14" max="14" width="9.28515625" style="81" bestFit="1" customWidth="1"/>
    <col min="15" max="16384" width="9.140625" style="81"/>
  </cols>
  <sheetData>
    <row r="1" spans="1:6" ht="17.100000000000001" thickBot="1">
      <c r="A1" s="490"/>
      <c r="B1" s="490"/>
      <c r="C1" s="490"/>
      <c r="D1" s="490"/>
      <c r="E1" s="490"/>
      <c r="F1" s="490"/>
    </row>
    <row r="2" spans="1:6" ht="21.95" thickBot="1">
      <c r="A2" s="489" t="s">
        <v>435</v>
      </c>
      <c r="B2" s="151"/>
      <c r="C2" s="151"/>
      <c r="D2" s="151"/>
      <c r="E2" s="151"/>
      <c r="F2" s="151"/>
    </row>
    <row r="3" spans="1:6" ht="15.6" customHeight="1" thickBot="1">
      <c r="A3" s="82" t="s">
        <v>388</v>
      </c>
      <c r="B3" s="83">
        <v>0</v>
      </c>
      <c r="C3" s="84">
        <v>0</v>
      </c>
      <c r="D3" s="558" t="s">
        <v>68</v>
      </c>
      <c r="E3" s="583"/>
      <c r="F3" s="583"/>
    </row>
    <row r="4" spans="1:6" ht="86.1" thickBot="1">
      <c r="A4" s="85"/>
      <c r="B4" s="86"/>
      <c r="C4" s="87"/>
      <c r="D4" s="217" t="s">
        <v>436</v>
      </c>
      <c r="E4" s="218" t="s">
        <v>437</v>
      </c>
      <c r="F4" s="218" t="s">
        <v>438</v>
      </c>
    </row>
    <row r="5" spans="1:6">
      <c r="A5" s="219">
        <v>0</v>
      </c>
      <c r="B5" s="220" t="s">
        <v>190</v>
      </c>
      <c r="C5" s="221">
        <v>2999</v>
      </c>
      <c r="D5" s="222">
        <v>1820</v>
      </c>
      <c r="E5" s="223">
        <v>757</v>
      </c>
      <c r="F5" s="222">
        <v>6067</v>
      </c>
    </row>
    <row r="6" spans="1:6">
      <c r="A6" s="224">
        <v>3000</v>
      </c>
      <c r="B6" s="225" t="s">
        <v>190</v>
      </c>
      <c r="C6" s="226">
        <v>5999</v>
      </c>
      <c r="D6" s="227">
        <v>2731</v>
      </c>
      <c r="E6" s="228">
        <v>757</v>
      </c>
      <c r="F6" s="227">
        <v>6067</v>
      </c>
    </row>
    <row r="7" spans="1:6">
      <c r="A7" s="229">
        <v>6000</v>
      </c>
      <c r="B7" s="230" t="s">
        <v>190</v>
      </c>
      <c r="C7" s="231">
        <v>9999</v>
      </c>
      <c r="D7" s="232">
        <v>4247</v>
      </c>
      <c r="E7" s="233">
        <v>757</v>
      </c>
      <c r="F7" s="232">
        <v>6067</v>
      </c>
    </row>
    <row r="8" spans="1:6">
      <c r="A8" s="224">
        <v>10000</v>
      </c>
      <c r="B8" s="225" t="s">
        <v>190</v>
      </c>
      <c r="C8" s="226">
        <v>14999</v>
      </c>
      <c r="D8" s="227">
        <v>5460</v>
      </c>
      <c r="E8" s="228">
        <v>757</v>
      </c>
      <c r="F8" s="227">
        <v>6067</v>
      </c>
    </row>
    <row r="9" spans="1:6">
      <c r="A9" s="229">
        <v>15000</v>
      </c>
      <c r="B9" s="230" t="s">
        <v>190</v>
      </c>
      <c r="C9" s="231">
        <v>21999</v>
      </c>
      <c r="D9" s="232">
        <v>6825</v>
      </c>
      <c r="E9" s="233">
        <v>757</v>
      </c>
      <c r="F9" s="232">
        <v>6067</v>
      </c>
    </row>
    <row r="10" spans="1:6">
      <c r="A10" s="224">
        <v>22000</v>
      </c>
      <c r="B10" s="225" t="s">
        <v>190</v>
      </c>
      <c r="C10" s="226">
        <v>29999</v>
      </c>
      <c r="D10" s="227">
        <v>8495</v>
      </c>
      <c r="E10" s="228">
        <v>757</v>
      </c>
      <c r="F10" s="227">
        <v>6067</v>
      </c>
    </row>
    <row r="11" spans="1:6">
      <c r="A11" s="229">
        <v>30000</v>
      </c>
      <c r="B11" s="230" t="s">
        <v>190</v>
      </c>
      <c r="C11" s="231">
        <v>44999</v>
      </c>
      <c r="D11" s="232">
        <v>11038</v>
      </c>
      <c r="E11" s="233">
        <v>757</v>
      </c>
      <c r="F11" s="232">
        <v>6067</v>
      </c>
    </row>
    <row r="12" spans="1:6">
      <c r="A12" s="224">
        <v>45000</v>
      </c>
      <c r="B12" s="225" t="s">
        <v>190</v>
      </c>
      <c r="C12" s="226">
        <v>59999</v>
      </c>
      <c r="D12" s="227">
        <v>14280</v>
      </c>
      <c r="E12" s="228">
        <v>757</v>
      </c>
      <c r="F12" s="227">
        <v>6067</v>
      </c>
    </row>
    <row r="13" spans="1:6">
      <c r="A13" s="229">
        <v>60000</v>
      </c>
      <c r="B13" s="230" t="s">
        <v>190</v>
      </c>
      <c r="C13" s="231">
        <v>89999</v>
      </c>
      <c r="D13" s="232">
        <v>17863</v>
      </c>
      <c r="E13" s="233">
        <v>757</v>
      </c>
      <c r="F13" s="232">
        <v>6067</v>
      </c>
    </row>
    <row r="14" spans="1:6">
      <c r="A14" s="224">
        <v>90000</v>
      </c>
      <c r="B14" s="225" t="s">
        <v>190</v>
      </c>
      <c r="C14" s="226">
        <v>119999</v>
      </c>
      <c r="D14" s="227">
        <v>20174</v>
      </c>
      <c r="E14" s="228">
        <v>757</v>
      </c>
      <c r="F14" s="227">
        <v>6067</v>
      </c>
    </row>
    <row r="15" spans="1:6">
      <c r="A15" s="229">
        <v>120000</v>
      </c>
      <c r="B15" s="230" t="s">
        <v>190</v>
      </c>
      <c r="C15" s="231">
        <v>149999</v>
      </c>
      <c r="D15" s="232">
        <v>23056</v>
      </c>
      <c r="E15" s="233">
        <v>757</v>
      </c>
      <c r="F15" s="232">
        <v>6067</v>
      </c>
    </row>
    <row r="16" spans="1:6" ht="17.100000000000001" thickBot="1">
      <c r="A16" s="234">
        <v>150000</v>
      </c>
      <c r="B16" s="235" t="s">
        <v>190</v>
      </c>
      <c r="C16" s="236">
        <v>179999</v>
      </c>
      <c r="D16" s="237">
        <v>26395</v>
      </c>
      <c r="E16" s="238">
        <v>757</v>
      </c>
      <c r="F16" s="237">
        <v>6067</v>
      </c>
    </row>
    <row r="18" spans="1:6">
      <c r="A18" s="219">
        <v>0</v>
      </c>
      <c r="B18" s="220" t="s">
        <v>190</v>
      </c>
      <c r="C18" s="221">
        <v>10000</v>
      </c>
      <c r="D18" s="222">
        <v>1820</v>
      </c>
      <c r="E18" s="223">
        <v>757</v>
      </c>
      <c r="F18" s="222">
        <v>6067</v>
      </c>
    </row>
    <row r="19" spans="1:6">
      <c r="A19" s="224">
        <v>10000</v>
      </c>
      <c r="B19" s="225" t="s">
        <v>190</v>
      </c>
      <c r="C19" s="226">
        <v>20000</v>
      </c>
      <c r="D19" s="227">
        <v>2731</v>
      </c>
      <c r="E19" s="228">
        <v>757</v>
      </c>
      <c r="F19" s="227">
        <v>6067</v>
      </c>
    </row>
    <row r="20" spans="1:6">
      <c r="A20" s="229">
        <v>20000</v>
      </c>
      <c r="B20" s="230" t="s">
        <v>190</v>
      </c>
      <c r="C20" s="231">
        <v>30000</v>
      </c>
      <c r="D20" s="232">
        <v>4247</v>
      </c>
      <c r="E20" s="233">
        <v>757</v>
      </c>
      <c r="F20" s="232">
        <v>6067</v>
      </c>
    </row>
    <row r="21" spans="1:6">
      <c r="A21" s="224">
        <v>30000</v>
      </c>
      <c r="B21" s="225" t="s">
        <v>190</v>
      </c>
      <c r="C21" s="226">
        <v>40000</v>
      </c>
      <c r="D21" s="227">
        <v>5460</v>
      </c>
      <c r="E21" s="228">
        <v>757</v>
      </c>
      <c r="F21" s="227">
        <v>6067</v>
      </c>
    </row>
    <row r="22" spans="1:6">
      <c r="A22" s="229">
        <v>40000</v>
      </c>
      <c r="B22" s="230" t="s">
        <v>190</v>
      </c>
      <c r="C22" s="231">
        <v>60000</v>
      </c>
      <c r="D22" s="232">
        <v>6825</v>
      </c>
      <c r="E22" s="233">
        <v>757</v>
      </c>
      <c r="F22" s="232">
        <v>6067</v>
      </c>
    </row>
    <row r="23" spans="1:6">
      <c r="A23" s="224">
        <v>60000</v>
      </c>
      <c r="B23" s="225" t="s">
        <v>190</v>
      </c>
      <c r="C23" s="226">
        <v>90000</v>
      </c>
      <c r="D23" s="227">
        <v>8495</v>
      </c>
      <c r="E23" s="228">
        <v>757</v>
      </c>
      <c r="F23" s="227">
        <v>6067</v>
      </c>
    </row>
    <row r="24" spans="1:6">
      <c r="A24" s="229">
        <v>90000</v>
      </c>
      <c r="B24" s="230" t="s">
        <v>190</v>
      </c>
      <c r="C24" s="231">
        <v>120000</v>
      </c>
      <c r="D24" s="232">
        <v>11038</v>
      </c>
      <c r="E24" s="233">
        <v>757</v>
      </c>
      <c r="F24" s="232">
        <v>6067</v>
      </c>
    </row>
    <row r="25" spans="1:6">
      <c r="A25" s="224">
        <v>120000</v>
      </c>
      <c r="B25" s="225" t="s">
        <v>190</v>
      </c>
      <c r="C25" s="226">
        <v>150000</v>
      </c>
      <c r="D25" s="227">
        <v>14280</v>
      </c>
      <c r="E25" s="228">
        <v>757</v>
      </c>
      <c r="F25" s="227">
        <v>6067</v>
      </c>
    </row>
    <row r="26" spans="1:6">
      <c r="A26" s="229">
        <v>150000</v>
      </c>
      <c r="B26" s="230" t="s">
        <v>190</v>
      </c>
      <c r="C26" s="231">
        <v>180000</v>
      </c>
      <c r="D26" s="232">
        <v>17863</v>
      </c>
      <c r="E26" s="233">
        <v>757</v>
      </c>
      <c r="F26" s="232">
        <v>6067</v>
      </c>
    </row>
    <row r="27" spans="1:6">
      <c r="A27" s="224">
        <v>180000</v>
      </c>
      <c r="B27" s="225" t="s">
        <v>190</v>
      </c>
      <c r="C27" s="226">
        <v>250000</v>
      </c>
      <c r="D27" s="227">
        <v>20174</v>
      </c>
      <c r="E27" s="228">
        <v>757</v>
      </c>
      <c r="F27" s="227">
        <v>6067</v>
      </c>
    </row>
    <row r="28" spans="1:6">
      <c r="A28" s="229">
        <v>250000</v>
      </c>
      <c r="B28" s="230" t="s">
        <v>190</v>
      </c>
      <c r="C28" s="231">
        <v>350000</v>
      </c>
      <c r="D28" s="232">
        <v>23056</v>
      </c>
      <c r="E28" s="233">
        <v>757</v>
      </c>
      <c r="F28" s="232">
        <v>6067</v>
      </c>
    </row>
    <row r="29" spans="1:6" ht="17.100000000000001" thickBot="1">
      <c r="A29" s="234">
        <v>350000</v>
      </c>
      <c r="B29" s="235" t="s">
        <v>190</v>
      </c>
      <c r="C29" s="236">
        <v>500000</v>
      </c>
      <c r="D29" s="237">
        <v>26395</v>
      </c>
      <c r="E29" s="238">
        <v>757</v>
      </c>
      <c r="F29" s="237">
        <v>6067</v>
      </c>
    </row>
    <row r="30" spans="1:6" ht="17.100000000000001" thickBot="1">
      <c r="A30" s="239">
        <v>500000</v>
      </c>
      <c r="B30" s="240" t="s">
        <v>190</v>
      </c>
      <c r="C30" s="241">
        <v>650000</v>
      </c>
      <c r="D30" s="242">
        <v>28952</v>
      </c>
      <c r="E30" s="243">
        <v>757</v>
      </c>
      <c r="F30" s="242">
        <v>6067</v>
      </c>
    </row>
    <row r="31" spans="1:6" ht="17.100000000000001" thickBot="1">
      <c r="A31" s="234">
        <v>650000</v>
      </c>
      <c r="B31" s="235" t="s">
        <v>190</v>
      </c>
      <c r="C31" s="236">
        <v>800000</v>
      </c>
      <c r="D31" s="237">
        <v>31234</v>
      </c>
      <c r="E31" s="238">
        <v>757</v>
      </c>
      <c r="F31" s="237">
        <v>6067</v>
      </c>
    </row>
    <row r="32" spans="1:6" ht="17.100000000000001" thickBot="1">
      <c r="A32" s="239">
        <v>800000</v>
      </c>
      <c r="B32" s="240" t="s">
        <v>190</v>
      </c>
      <c r="C32" s="241">
        <v>950000</v>
      </c>
      <c r="D32" s="242">
        <v>33510</v>
      </c>
      <c r="E32" s="243">
        <v>757</v>
      </c>
      <c r="F32" s="242">
        <v>6067</v>
      </c>
    </row>
    <row r="33" spans="1:6" ht="17.100000000000001" thickBot="1">
      <c r="A33" s="234">
        <v>950000</v>
      </c>
      <c r="B33" s="235" t="s">
        <v>190</v>
      </c>
      <c r="C33" s="236">
        <v>1100000</v>
      </c>
      <c r="D33" s="237">
        <v>37561</v>
      </c>
      <c r="E33" s="238">
        <v>757</v>
      </c>
      <c r="F33" s="237">
        <v>6067</v>
      </c>
    </row>
    <row r="34" spans="1:6" ht="17.100000000000001" thickBot="1">
      <c r="A34" s="239">
        <v>1100000</v>
      </c>
      <c r="B34" s="240" t="s">
        <v>190</v>
      </c>
      <c r="C34" s="555" t="s">
        <v>132</v>
      </c>
      <c r="D34" s="556"/>
      <c r="E34" s="556"/>
      <c r="F34" s="557"/>
    </row>
  </sheetData>
  <mergeCells count="2">
    <mergeCell ref="C34:F34"/>
    <mergeCell ref="D3:F3"/>
  </mergeCells>
  <pageMargins left="0.7" right="0.7" top="0.75" bottom="0.75" header="0.3" footer="0.3"/>
  <pageSetup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E20"/>
  <sheetViews>
    <sheetView workbookViewId="0">
      <selection activeCell="F21" sqref="F21"/>
    </sheetView>
  </sheetViews>
  <sheetFormatPr defaultColWidth="8.85546875" defaultRowHeight="11.1"/>
  <cols>
    <col min="1" max="1" width="1.7109375" style="1" customWidth="1"/>
    <col min="2" max="3" width="8.85546875" style="1"/>
    <col min="4" max="4" width="1.7109375" style="1" customWidth="1"/>
    <col min="5" max="5" width="14" style="1" customWidth="1"/>
    <col min="6" max="16384" width="8.85546875" style="1"/>
  </cols>
  <sheetData>
    <row r="2" spans="2:5" ht="20.100000000000001">
      <c r="B2" s="10" t="s">
        <v>254</v>
      </c>
      <c r="E2" s="94"/>
    </row>
    <row r="3" spans="2:5" ht="14.1">
      <c r="E3" s="94"/>
    </row>
    <row r="4" spans="2:5" ht="14.1">
      <c r="B4" s="7"/>
      <c r="C4" s="7"/>
      <c r="D4" s="13"/>
      <c r="E4" s="91"/>
    </row>
    <row r="5" spans="2:5" s="2" customFormat="1" ht="14.1">
      <c r="B5" s="8"/>
      <c r="C5" s="8"/>
      <c r="D5" s="13"/>
      <c r="E5" s="92"/>
    </row>
    <row r="6" spans="2:5" s="2" customFormat="1" ht="14.1">
      <c r="B6" s="152"/>
      <c r="C6" s="152"/>
      <c r="D6" s="13"/>
      <c r="E6" s="91" t="s">
        <v>439</v>
      </c>
    </row>
    <row r="7" spans="2:5" s="2" customFormat="1" ht="14.1">
      <c r="B7" s="8" t="s">
        <v>256</v>
      </c>
      <c r="C7" s="8"/>
      <c r="D7" s="13"/>
      <c r="E7" s="93" t="s">
        <v>440</v>
      </c>
    </row>
    <row r="8" spans="2:5" s="2" customFormat="1">
      <c r="B8" s="152" t="s">
        <v>125</v>
      </c>
      <c r="C8" s="152" t="s">
        <v>126</v>
      </c>
      <c r="D8" s="13"/>
      <c r="E8" s="93" t="s">
        <v>260</v>
      </c>
    </row>
    <row r="9" spans="2:5" ht="5.0999999999999996" customHeight="1"/>
    <row r="10" spans="2:5" ht="17.100000000000001" thickBot="1">
      <c r="B10" s="12" t="s">
        <v>189</v>
      </c>
      <c r="C10" s="11"/>
      <c r="D10" s="11"/>
      <c r="E10" s="11"/>
    </row>
    <row r="11" spans="2:5" customFormat="1" ht="5.0999999999999996" customHeight="1"/>
    <row r="12" spans="2:5" ht="10.35" customHeight="1">
      <c r="B12" s="9">
        <v>0</v>
      </c>
      <c r="C12" s="9">
        <v>100</v>
      </c>
      <c r="E12" s="18">
        <v>2313</v>
      </c>
    </row>
    <row r="13" spans="2:5">
      <c r="B13" s="9">
        <f>C12+1</f>
        <v>101</v>
      </c>
      <c r="C13" s="9">
        <v>200</v>
      </c>
      <c r="E13" s="4">
        <v>3405</v>
      </c>
    </row>
    <row r="14" spans="2:5">
      <c r="B14" s="9">
        <f t="shared" ref="B14:B19" si="0">C13+1</f>
        <v>201</v>
      </c>
      <c r="C14" s="9">
        <v>400</v>
      </c>
      <c r="E14" s="4">
        <v>4415</v>
      </c>
    </row>
    <row r="15" spans="2:5">
      <c r="B15" s="9">
        <f t="shared" si="0"/>
        <v>401</v>
      </c>
      <c r="C15" s="9">
        <v>750</v>
      </c>
      <c r="E15" s="4">
        <v>5992</v>
      </c>
    </row>
    <row r="16" spans="2:5">
      <c r="B16" s="9">
        <f t="shared" si="0"/>
        <v>751</v>
      </c>
      <c r="C16" s="9">
        <v>1000</v>
      </c>
      <c r="E16" s="4">
        <v>7357</v>
      </c>
    </row>
    <row r="17" spans="2:5">
      <c r="B17" s="9">
        <f t="shared" si="0"/>
        <v>1001</v>
      </c>
      <c r="C17" s="9">
        <v>2000</v>
      </c>
      <c r="E17" s="4">
        <v>9670</v>
      </c>
    </row>
    <row r="18" spans="2:5">
      <c r="B18" s="9">
        <f t="shared" si="0"/>
        <v>2001</v>
      </c>
      <c r="C18" s="9">
        <v>3000</v>
      </c>
      <c r="E18" s="4">
        <v>11961</v>
      </c>
    </row>
    <row r="19" spans="2:5">
      <c r="B19" s="9">
        <f t="shared" si="0"/>
        <v>3001</v>
      </c>
      <c r="C19" s="9">
        <v>4000</v>
      </c>
      <c r="E19" s="4">
        <v>13349</v>
      </c>
    </row>
    <row r="20" spans="2:5">
      <c r="B20" s="9">
        <f>C19+1</f>
        <v>4001</v>
      </c>
      <c r="C20" s="9" t="s">
        <v>271</v>
      </c>
      <c r="E20" s="33" t="s">
        <v>132</v>
      </c>
    </row>
  </sheetData>
  <conditionalFormatting sqref="B12:E20">
    <cfRule type="expression" dxfId="7" priority="1">
      <formula>MOD(ROW(),2)</formula>
    </cfRule>
  </conditionalFormatting>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146"/>
  <sheetViews>
    <sheetView zoomScaleNormal="100" workbookViewId="0">
      <pane xSplit="5" ySplit="9" topLeftCell="F98" activePane="bottomRight" state="frozen"/>
      <selection pane="bottomRight" activeCell="B2" sqref="B2"/>
      <selection pane="bottomLeft" activeCell="A10" sqref="A10"/>
      <selection pane="topRight" activeCell="F1" sqref="F1"/>
    </sheetView>
  </sheetViews>
  <sheetFormatPr defaultColWidth="8.85546875" defaultRowHeight="12.95"/>
  <cols>
    <col min="1" max="1" width="1.7109375" style="39" customWidth="1"/>
    <col min="2" max="2" width="29.28515625" style="39" customWidth="1"/>
    <col min="3" max="4" width="10.140625" style="39" bestFit="1" customWidth="1"/>
    <col min="5" max="5" width="1.7109375" style="39" customWidth="1"/>
    <col min="6" max="6" width="15.42578125" style="246" customWidth="1"/>
    <col min="7" max="7" width="16.85546875" style="246" customWidth="1"/>
    <col min="8" max="8" width="1.140625" style="246" customWidth="1"/>
    <col min="9" max="9" width="20.85546875" style="246" bestFit="1" customWidth="1"/>
    <col min="10" max="10" width="25.140625" style="246" bestFit="1" customWidth="1"/>
    <col min="11" max="11" width="1.140625" style="246" customWidth="1"/>
    <col min="12" max="12" width="16.42578125" style="246" customWidth="1"/>
    <col min="13" max="13" width="1.140625" style="246" customWidth="1"/>
    <col min="14" max="16" width="14.42578125" style="246" customWidth="1"/>
    <col min="17" max="17" width="3.140625" style="246" customWidth="1"/>
    <col min="18" max="18" width="15.42578125" style="39" customWidth="1"/>
    <col min="19" max="19" width="11.42578125" style="39" bestFit="1" customWidth="1"/>
    <col min="20" max="20" width="9.42578125" style="39" customWidth="1"/>
    <col min="21" max="16384" width="8.85546875" style="39"/>
  </cols>
  <sheetData>
    <row r="2" spans="2:17" ht="23.1">
      <c r="B2" s="470" t="s">
        <v>97</v>
      </c>
    </row>
    <row r="3" spans="2:17" ht="17.45" customHeight="1">
      <c r="F3" s="428"/>
      <c r="G3" s="428"/>
      <c r="H3" s="428"/>
      <c r="I3" s="428"/>
      <c r="J3" s="428"/>
      <c r="K3" s="428"/>
      <c r="L3" s="428"/>
      <c r="M3" s="428"/>
      <c r="N3" s="428"/>
      <c r="O3" s="428"/>
      <c r="P3" s="428"/>
    </row>
    <row r="4" spans="2:17" ht="15.95">
      <c r="B4" s="252"/>
      <c r="C4" s="252"/>
      <c r="D4" s="252"/>
      <c r="E4" s="311"/>
      <c r="F4" s="422" t="s">
        <v>98</v>
      </c>
      <c r="G4" s="429" t="s">
        <v>99</v>
      </c>
      <c r="I4" s="430" t="s">
        <v>100</v>
      </c>
      <c r="J4" s="429" t="s">
        <v>101</v>
      </c>
      <c r="L4" s="431" t="s">
        <v>102</v>
      </c>
      <c r="N4" s="432" t="s">
        <v>103</v>
      </c>
      <c r="O4" s="432" t="s">
        <v>103</v>
      </c>
      <c r="P4" s="432" t="s">
        <v>103</v>
      </c>
    </row>
    <row r="5" spans="2:17" s="314" customFormat="1" ht="12" customHeight="1">
      <c r="B5" s="313"/>
      <c r="C5" s="313"/>
      <c r="D5" s="313"/>
      <c r="E5" s="311"/>
      <c r="F5" s="254" t="s">
        <v>104</v>
      </c>
      <c r="G5" s="254" t="s">
        <v>104</v>
      </c>
      <c r="H5" s="257"/>
      <c r="I5" s="254" t="s">
        <v>105</v>
      </c>
      <c r="J5" s="254" t="s">
        <v>105</v>
      </c>
      <c r="K5" s="257"/>
      <c r="L5" s="254" t="s">
        <v>106</v>
      </c>
      <c r="M5" s="257"/>
      <c r="N5" s="507" t="s">
        <v>107</v>
      </c>
      <c r="O5" s="256" t="s">
        <v>108</v>
      </c>
      <c r="P5" s="256" t="s">
        <v>109</v>
      </c>
    </row>
    <row r="6" spans="2:17" s="314" customFormat="1" ht="15" customHeight="1">
      <c r="B6" s="264"/>
      <c r="C6" s="264"/>
      <c r="D6" s="264"/>
      <c r="E6" s="311"/>
      <c r="F6" s="254" t="s">
        <v>110</v>
      </c>
      <c r="G6" s="254" t="s">
        <v>111</v>
      </c>
      <c r="H6" s="257"/>
      <c r="I6" s="254" t="s">
        <v>112</v>
      </c>
      <c r="J6" s="254" t="s">
        <v>113</v>
      </c>
      <c r="K6" s="257"/>
      <c r="L6" s="254" t="s">
        <v>114</v>
      </c>
      <c r="M6" s="257"/>
      <c r="N6" s="507"/>
      <c r="O6" s="256" t="s">
        <v>115</v>
      </c>
      <c r="P6" s="256" t="s">
        <v>116</v>
      </c>
    </row>
    <row r="7" spans="2:17" s="314" customFormat="1" ht="16.350000000000001" customHeight="1">
      <c r="B7" s="313"/>
      <c r="C7" s="313" t="s">
        <v>117</v>
      </c>
      <c r="D7" s="313"/>
      <c r="E7" s="311"/>
      <c r="F7" s="254" t="s">
        <v>118</v>
      </c>
      <c r="G7" s="254" t="s">
        <v>119</v>
      </c>
      <c r="H7" s="257"/>
      <c r="I7" s="254" t="s">
        <v>120</v>
      </c>
      <c r="J7" s="254" t="s">
        <v>121</v>
      </c>
      <c r="K7" s="257"/>
      <c r="L7" s="254" t="s">
        <v>122</v>
      </c>
      <c r="M7" s="257"/>
      <c r="N7" s="433"/>
      <c r="O7" s="256"/>
      <c r="P7" s="256" t="s">
        <v>123</v>
      </c>
    </row>
    <row r="8" spans="2:17" s="314" customFormat="1">
      <c r="B8" s="264" t="s">
        <v>124</v>
      </c>
      <c r="C8" s="264" t="s">
        <v>125</v>
      </c>
      <c r="D8" s="264" t="s">
        <v>126</v>
      </c>
      <c r="E8" s="311"/>
      <c r="F8" s="256" t="s">
        <v>127</v>
      </c>
      <c r="G8" s="256" t="s">
        <v>128</v>
      </c>
      <c r="H8" s="257"/>
      <c r="I8" s="256" t="s">
        <v>127</v>
      </c>
      <c r="J8" s="256" t="s">
        <v>128</v>
      </c>
      <c r="K8" s="257"/>
      <c r="L8" s="256" t="s">
        <v>127</v>
      </c>
      <c r="M8" s="257"/>
      <c r="N8" s="256" t="s">
        <v>129</v>
      </c>
      <c r="O8" s="256" t="s">
        <v>129</v>
      </c>
      <c r="P8" s="256" t="s">
        <v>129</v>
      </c>
    </row>
    <row r="9" spans="2:17" ht="5.0999999999999996" customHeight="1"/>
    <row r="10" spans="2:17" ht="14.1" thickBot="1">
      <c r="B10" s="316" t="s">
        <v>130</v>
      </c>
      <c r="C10" s="317"/>
      <c r="D10" s="317"/>
      <c r="E10" s="317"/>
      <c r="F10" s="268"/>
      <c r="G10" s="268"/>
      <c r="I10" s="268"/>
      <c r="J10" s="268"/>
      <c r="L10" s="268"/>
      <c r="N10" s="268"/>
      <c r="O10" s="268"/>
      <c r="P10" s="268"/>
    </row>
    <row r="11" spans="2:17" ht="5.0999999999999996" customHeight="1">
      <c r="Q11" s="39"/>
    </row>
    <row r="12" spans="2:17" ht="10.35" customHeight="1">
      <c r="B12" s="318" t="str">
        <f>"Muni / City Pop: "&amp;TEXT(C12,"#,0")&amp;" - "&amp;TEXT(D12,"#,0")</f>
        <v>Muni / City Pop: 0 - 3,999</v>
      </c>
      <c r="C12" s="318">
        <v>0</v>
      </c>
      <c r="D12" s="318">
        <v>3999</v>
      </c>
      <c r="F12" s="327">
        <v>4493</v>
      </c>
      <c r="G12" s="327">
        <v>5393</v>
      </c>
      <c r="I12" s="327">
        <v>6742</v>
      </c>
      <c r="J12" s="327">
        <v>8090</v>
      </c>
      <c r="K12" s="246">
        <v>0</v>
      </c>
      <c r="L12" s="327">
        <v>10112</v>
      </c>
      <c r="N12" s="327">
        <v>7738</v>
      </c>
      <c r="O12" s="327">
        <v>1179</v>
      </c>
      <c r="P12" s="327">
        <v>2353</v>
      </c>
    </row>
    <row r="13" spans="2:17">
      <c r="B13" s="318" t="str">
        <f t="shared" ref="B13:B23" si="0">"Muni / City Pop: "&amp;TEXT(C13,"#,0")&amp;" - "&amp;TEXT(D13,"#,0")</f>
        <v>Muni / City Pop: 4,000 - 8,999</v>
      </c>
      <c r="C13" s="318">
        <f>D12+1</f>
        <v>4000</v>
      </c>
      <c r="D13" s="318">
        <v>8999</v>
      </c>
      <c r="F13" s="322">
        <v>6567</v>
      </c>
      <c r="G13" s="322">
        <v>7881</v>
      </c>
      <c r="I13" s="322">
        <v>9852</v>
      </c>
      <c r="J13" s="322">
        <v>11822</v>
      </c>
      <c r="K13" s="246">
        <v>0</v>
      </c>
      <c r="L13" s="322">
        <v>14777</v>
      </c>
      <c r="M13" s="322"/>
      <c r="N13" s="322">
        <v>7738</v>
      </c>
      <c r="O13" s="322">
        <v>1724</v>
      </c>
      <c r="P13" s="322">
        <v>3439</v>
      </c>
    </row>
    <row r="14" spans="2:17">
      <c r="B14" s="318" t="str">
        <f t="shared" si="0"/>
        <v>Muni / City Pop: 9,000 - 14,999</v>
      </c>
      <c r="C14" s="318">
        <f t="shared" ref="C14:C22" si="1">D13+1</f>
        <v>9000</v>
      </c>
      <c r="D14" s="318">
        <v>14999</v>
      </c>
      <c r="F14" s="322">
        <v>10204</v>
      </c>
      <c r="G14" s="322">
        <v>12244</v>
      </c>
      <c r="I14" s="322">
        <v>15301</v>
      </c>
      <c r="J14" s="322">
        <v>18361</v>
      </c>
      <c r="K14" s="246">
        <v>0</v>
      </c>
      <c r="L14" s="322">
        <v>22948</v>
      </c>
      <c r="M14" s="322"/>
      <c r="N14" s="322">
        <v>7738</v>
      </c>
      <c r="O14" s="322">
        <v>2677</v>
      </c>
      <c r="P14" s="322">
        <v>5340</v>
      </c>
    </row>
    <row r="15" spans="2:17">
      <c r="B15" s="318" t="str">
        <f t="shared" si="0"/>
        <v>Muni / City Pop: 15,000 - 21,999</v>
      </c>
      <c r="C15" s="318">
        <f t="shared" si="1"/>
        <v>15000</v>
      </c>
      <c r="D15" s="318">
        <v>21999</v>
      </c>
      <c r="F15" s="322">
        <v>13641</v>
      </c>
      <c r="G15" s="322">
        <v>16370</v>
      </c>
      <c r="I15" s="322">
        <v>20466</v>
      </c>
      <c r="J15" s="322">
        <v>24559</v>
      </c>
      <c r="K15" s="246">
        <v>0</v>
      </c>
      <c r="L15" s="322">
        <v>30704</v>
      </c>
      <c r="M15" s="322"/>
      <c r="N15" s="322">
        <v>7738</v>
      </c>
      <c r="O15" s="322">
        <v>3583</v>
      </c>
      <c r="P15" s="322">
        <v>7150</v>
      </c>
    </row>
    <row r="16" spans="2:17">
      <c r="B16" s="318" t="str">
        <f t="shared" si="0"/>
        <v>Muni / City Pop: 22,000 - 29,999</v>
      </c>
      <c r="C16" s="318">
        <f t="shared" si="1"/>
        <v>22000</v>
      </c>
      <c r="D16" s="318">
        <v>29999</v>
      </c>
      <c r="F16" s="322">
        <v>17115</v>
      </c>
      <c r="G16" s="322">
        <v>20536</v>
      </c>
      <c r="I16" s="322">
        <v>25667</v>
      </c>
      <c r="J16" s="322">
        <v>30801</v>
      </c>
      <c r="K16" s="246">
        <v>0</v>
      </c>
      <c r="L16" s="322">
        <v>38497</v>
      </c>
      <c r="M16" s="322"/>
      <c r="N16" s="322">
        <v>7738</v>
      </c>
      <c r="O16" s="322">
        <v>4490</v>
      </c>
      <c r="P16" s="322">
        <v>8961</v>
      </c>
    </row>
    <row r="17" spans="2:17">
      <c r="B17" s="318" t="str">
        <f t="shared" si="0"/>
        <v>Muni / City Pop: 30,000 - 44,999</v>
      </c>
      <c r="C17" s="318">
        <f t="shared" si="1"/>
        <v>30000</v>
      </c>
      <c r="D17" s="318">
        <v>44999</v>
      </c>
      <c r="F17" s="322">
        <v>22825</v>
      </c>
      <c r="G17" s="322">
        <v>27389</v>
      </c>
      <c r="I17" s="322">
        <v>34226</v>
      </c>
      <c r="J17" s="322">
        <v>41073</v>
      </c>
      <c r="K17" s="246">
        <v>0</v>
      </c>
      <c r="L17" s="322">
        <v>51332</v>
      </c>
      <c r="M17" s="322"/>
      <c r="N17" s="322">
        <v>7738</v>
      </c>
      <c r="O17" s="322">
        <v>5986</v>
      </c>
      <c r="P17" s="322">
        <v>11946</v>
      </c>
    </row>
    <row r="18" spans="2:17">
      <c r="B18" s="318" t="str">
        <f t="shared" si="0"/>
        <v>Muni / City Pop: 45,000 - 59,999</v>
      </c>
      <c r="C18" s="318">
        <f t="shared" si="1"/>
        <v>45000</v>
      </c>
      <c r="D18" s="318">
        <v>59999</v>
      </c>
      <c r="F18" s="322">
        <v>27991</v>
      </c>
      <c r="G18" s="322">
        <v>33589</v>
      </c>
      <c r="I18" s="322">
        <v>41988</v>
      </c>
      <c r="J18" s="322">
        <v>50385</v>
      </c>
      <c r="K18" s="246">
        <v>0</v>
      </c>
      <c r="L18" s="322">
        <v>62982</v>
      </c>
      <c r="M18" s="322"/>
      <c r="N18" s="322">
        <v>8816.232</v>
      </c>
      <c r="O18" s="322">
        <v>7347</v>
      </c>
      <c r="P18" s="322">
        <v>14661</v>
      </c>
    </row>
    <row r="19" spans="2:17" ht="12" customHeight="1">
      <c r="B19" s="318" t="str">
        <f t="shared" si="0"/>
        <v>Muni / City Pop: 60,000 - 89,999</v>
      </c>
      <c r="C19" s="318">
        <f t="shared" si="1"/>
        <v>60000</v>
      </c>
      <c r="D19" s="318">
        <v>89999</v>
      </c>
      <c r="F19" s="322">
        <v>33173</v>
      </c>
      <c r="G19" s="322">
        <v>39807</v>
      </c>
      <c r="I19" s="322">
        <v>49760</v>
      </c>
      <c r="J19" s="322">
        <v>59711</v>
      </c>
      <c r="K19" s="246">
        <v>0</v>
      </c>
      <c r="L19" s="322">
        <v>74638</v>
      </c>
      <c r="M19" s="322"/>
      <c r="N19" s="322">
        <v>10449.48</v>
      </c>
      <c r="O19" s="322">
        <v>8708</v>
      </c>
      <c r="P19" s="322">
        <v>17376</v>
      </c>
    </row>
    <row r="20" spans="2:17">
      <c r="B20" s="318" t="str">
        <f t="shared" si="0"/>
        <v>Muni / City Pop: 90,000 - 119,999</v>
      </c>
      <c r="C20" s="318">
        <f t="shared" si="1"/>
        <v>90000</v>
      </c>
      <c r="D20" s="318">
        <v>119999</v>
      </c>
      <c r="F20" s="322">
        <v>37847</v>
      </c>
      <c r="G20" s="322">
        <v>45417</v>
      </c>
      <c r="I20" s="322">
        <v>56767</v>
      </c>
      <c r="J20" s="322">
        <v>68120</v>
      </c>
      <c r="K20" s="246">
        <v>0</v>
      </c>
      <c r="L20" s="322">
        <v>85146</v>
      </c>
      <c r="M20" s="322"/>
      <c r="N20" s="322">
        <v>11919.912</v>
      </c>
      <c r="O20" s="322">
        <v>9933</v>
      </c>
      <c r="P20" s="322">
        <v>19821</v>
      </c>
    </row>
    <row r="21" spans="2:17" ht="11.1" customHeight="1">
      <c r="B21" s="318" t="str">
        <f t="shared" si="0"/>
        <v>Muni / City Pop: 120,000 - 149,999</v>
      </c>
      <c r="C21" s="318">
        <f t="shared" si="1"/>
        <v>120000</v>
      </c>
      <c r="D21" s="318">
        <v>149999</v>
      </c>
      <c r="F21" s="322">
        <v>43030</v>
      </c>
      <c r="G21" s="322">
        <v>51637</v>
      </c>
      <c r="I21" s="322">
        <v>64539</v>
      </c>
      <c r="J21" s="322">
        <v>77448</v>
      </c>
      <c r="K21" s="246">
        <v>0</v>
      </c>
      <c r="L21" s="322">
        <v>96803</v>
      </c>
      <c r="M21" s="322"/>
      <c r="N21" s="322">
        <v>13553.160000000002</v>
      </c>
      <c r="O21" s="322">
        <v>11294</v>
      </c>
      <c r="P21" s="322">
        <v>22536</v>
      </c>
    </row>
    <row r="22" spans="2:17">
      <c r="B22" s="318" t="str">
        <f t="shared" si="0"/>
        <v>Muni / City Pop: 150,000 - 179,999</v>
      </c>
      <c r="C22" s="318">
        <f t="shared" si="1"/>
        <v>150000</v>
      </c>
      <c r="D22" s="318">
        <v>179999</v>
      </c>
      <c r="F22" s="322">
        <v>48197</v>
      </c>
      <c r="G22" s="322">
        <v>57837</v>
      </c>
      <c r="I22" s="322">
        <v>72300</v>
      </c>
      <c r="J22" s="322">
        <v>86760</v>
      </c>
      <c r="K22" s="246">
        <v>0</v>
      </c>
      <c r="L22" s="322">
        <v>108454</v>
      </c>
      <c r="M22" s="322"/>
      <c r="N22" s="322">
        <v>15185.136</v>
      </c>
      <c r="O22" s="322">
        <v>12654</v>
      </c>
      <c r="P22" s="322">
        <v>25251</v>
      </c>
    </row>
    <row r="23" spans="2:17">
      <c r="B23" s="318" t="str">
        <f t="shared" si="0"/>
        <v>Muni / City Pop: 180,000 - 249,999</v>
      </c>
      <c r="C23" s="318">
        <v>180000</v>
      </c>
      <c r="D23" s="318">
        <v>249999</v>
      </c>
      <c r="F23" s="322">
        <v>53378</v>
      </c>
      <c r="G23" s="322">
        <v>64055</v>
      </c>
      <c r="I23" s="322">
        <v>80071</v>
      </c>
      <c r="J23" s="322">
        <v>96086</v>
      </c>
      <c r="K23" s="246">
        <v>0</v>
      </c>
      <c r="L23" s="322">
        <v>120111</v>
      </c>
      <c r="M23" s="322"/>
      <c r="N23" s="322">
        <v>16818.384000000002</v>
      </c>
      <c r="O23" s="322">
        <v>14015</v>
      </c>
      <c r="P23" s="322">
        <v>27965</v>
      </c>
    </row>
    <row r="24" spans="2:17">
      <c r="B24" s="318" t="str">
        <f>"Muni / City Pop: "&amp;TEXT(C24,"#,0")</f>
        <v>Muni / City Pop: 250,000</v>
      </c>
      <c r="C24" s="324">
        <v>250000</v>
      </c>
      <c r="D24" s="325" t="s">
        <v>131</v>
      </c>
      <c r="F24" s="326" t="s">
        <v>132</v>
      </c>
      <c r="G24" s="326" t="s">
        <v>132</v>
      </c>
      <c r="I24" s="326" t="s">
        <v>132</v>
      </c>
      <c r="J24" s="326" t="s">
        <v>132</v>
      </c>
      <c r="L24" s="326" t="s">
        <v>132</v>
      </c>
      <c r="N24" s="326" t="s">
        <v>132</v>
      </c>
      <c r="O24" s="326" t="s">
        <v>132</v>
      </c>
      <c r="P24" s="326" t="s">
        <v>132</v>
      </c>
    </row>
    <row r="26" spans="2:17" ht="14.1" thickBot="1">
      <c r="B26" s="316" t="s">
        <v>133</v>
      </c>
      <c r="C26" s="317"/>
      <c r="D26" s="317"/>
      <c r="E26" s="317"/>
      <c r="F26" s="268"/>
      <c r="G26" s="268"/>
      <c r="I26" s="268"/>
      <c r="J26" s="268"/>
      <c r="L26" s="268"/>
      <c r="N26" s="268"/>
      <c r="O26" s="268"/>
      <c r="P26" s="268"/>
    </row>
    <row r="27" spans="2:17" ht="5.0999999999999996" customHeight="1">
      <c r="Q27" s="39"/>
    </row>
    <row r="28" spans="2:17" ht="10.35" customHeight="1">
      <c r="B28" s="318" t="str">
        <f>"County Pop: "&amp;TEXT(C28,"#,0")&amp;" - "&amp;TEXT(D28,"#,0")</f>
        <v>County Pop: 0 - 9,999</v>
      </c>
      <c r="C28" s="318">
        <v>0</v>
      </c>
      <c r="D28" s="318">
        <v>9999</v>
      </c>
      <c r="F28" s="327">
        <v>4493</v>
      </c>
      <c r="G28" s="327">
        <v>5393</v>
      </c>
      <c r="H28" s="327"/>
      <c r="I28" s="327">
        <v>6742</v>
      </c>
      <c r="J28" s="327">
        <v>8090</v>
      </c>
      <c r="K28" s="327">
        <v>0</v>
      </c>
      <c r="L28" s="327">
        <v>10112</v>
      </c>
      <c r="M28" s="327"/>
      <c r="N28" s="327">
        <v>7738</v>
      </c>
      <c r="O28" s="327">
        <v>1179</v>
      </c>
      <c r="P28" s="327">
        <v>2353</v>
      </c>
    </row>
    <row r="29" spans="2:17">
      <c r="B29" s="318" t="str">
        <f t="shared" ref="B29:B43" si="2">"County Pop: "&amp;TEXT(C29,"#,0")&amp;" - "&amp;TEXT(D29,"#,0")</f>
        <v>County Pop: 10,000 - 19,999</v>
      </c>
      <c r="C29" s="318">
        <f>D28+1</f>
        <v>10000</v>
      </c>
      <c r="D29" s="318">
        <v>19999</v>
      </c>
      <c r="F29" s="322">
        <v>6567</v>
      </c>
      <c r="G29" s="322">
        <v>7881</v>
      </c>
      <c r="H29" s="322"/>
      <c r="I29" s="322">
        <v>9852</v>
      </c>
      <c r="J29" s="322">
        <v>11822</v>
      </c>
      <c r="K29" s="322">
        <v>0</v>
      </c>
      <c r="L29" s="322">
        <v>14777</v>
      </c>
      <c r="M29" s="322"/>
      <c r="N29" s="322">
        <v>7738</v>
      </c>
      <c r="O29" s="322">
        <v>1724</v>
      </c>
      <c r="P29" s="322">
        <v>3439</v>
      </c>
    </row>
    <row r="30" spans="2:17">
      <c r="B30" s="318" t="str">
        <f t="shared" si="2"/>
        <v>County Pop: 20,000 - 29,999</v>
      </c>
      <c r="C30" s="318">
        <f t="shared" ref="C30:C43" si="3">D29+1</f>
        <v>20000</v>
      </c>
      <c r="D30" s="318">
        <v>29999</v>
      </c>
      <c r="F30" s="322">
        <v>10531</v>
      </c>
      <c r="G30" s="322">
        <v>12637</v>
      </c>
      <c r="H30" s="322"/>
      <c r="I30" s="322">
        <v>15799</v>
      </c>
      <c r="J30" s="322">
        <v>18959</v>
      </c>
      <c r="K30" s="322">
        <v>0</v>
      </c>
      <c r="L30" s="322">
        <v>23703</v>
      </c>
      <c r="M30" s="322"/>
      <c r="N30" s="322">
        <v>7738</v>
      </c>
      <c r="O30" s="322">
        <v>2767</v>
      </c>
      <c r="P30" s="322">
        <v>5522</v>
      </c>
    </row>
    <row r="31" spans="2:17">
      <c r="B31" s="318" t="str">
        <f t="shared" si="2"/>
        <v>County Pop: 30,000 - 39,999</v>
      </c>
      <c r="C31" s="318">
        <f t="shared" si="3"/>
        <v>30000</v>
      </c>
      <c r="D31" s="318">
        <v>39999</v>
      </c>
      <c r="F31" s="322">
        <v>13295</v>
      </c>
      <c r="G31" s="322">
        <v>15954</v>
      </c>
      <c r="H31" s="322"/>
      <c r="I31" s="322">
        <v>19947</v>
      </c>
      <c r="J31" s="322">
        <v>23936</v>
      </c>
      <c r="K31" s="322">
        <v>0</v>
      </c>
      <c r="L31" s="322">
        <v>29923</v>
      </c>
      <c r="M31" s="322"/>
      <c r="N31" s="322">
        <v>7738</v>
      </c>
      <c r="O31" s="322">
        <v>3494</v>
      </c>
      <c r="P31" s="322">
        <v>6970</v>
      </c>
    </row>
    <row r="32" spans="2:17">
      <c r="B32" s="318" t="str">
        <f t="shared" si="2"/>
        <v>County Pop: 40,000 - 59,999</v>
      </c>
      <c r="C32" s="318">
        <f t="shared" si="3"/>
        <v>40000</v>
      </c>
      <c r="D32" s="318">
        <v>59999</v>
      </c>
      <c r="F32" s="322">
        <v>17115</v>
      </c>
      <c r="G32" s="322">
        <v>20536</v>
      </c>
      <c r="H32" s="322"/>
      <c r="I32" s="322">
        <v>25667</v>
      </c>
      <c r="J32" s="322">
        <v>30801</v>
      </c>
      <c r="K32" s="322">
        <v>0</v>
      </c>
      <c r="L32" s="322">
        <v>38497</v>
      </c>
      <c r="M32" s="322"/>
      <c r="N32" s="322">
        <v>7738</v>
      </c>
      <c r="O32" s="322">
        <v>4490</v>
      </c>
      <c r="P32" s="322">
        <v>8961</v>
      </c>
    </row>
    <row r="33" spans="2:16">
      <c r="B33" s="318" t="str">
        <f t="shared" si="2"/>
        <v>County Pop: 60,000 - 89,999</v>
      </c>
      <c r="C33" s="318">
        <f t="shared" si="3"/>
        <v>60000</v>
      </c>
      <c r="D33" s="318">
        <v>89999</v>
      </c>
      <c r="F33" s="322">
        <v>22825</v>
      </c>
      <c r="G33" s="322">
        <v>27389</v>
      </c>
      <c r="H33" s="322"/>
      <c r="I33" s="322">
        <v>34226</v>
      </c>
      <c r="J33" s="322">
        <v>41073</v>
      </c>
      <c r="K33" s="322">
        <v>0</v>
      </c>
      <c r="L33" s="322">
        <v>51332</v>
      </c>
      <c r="M33" s="322"/>
      <c r="N33" s="322">
        <v>7738</v>
      </c>
      <c r="O33" s="322">
        <v>5986</v>
      </c>
      <c r="P33" s="322">
        <v>11946</v>
      </c>
    </row>
    <row r="34" spans="2:16">
      <c r="B34" s="318" t="str">
        <f t="shared" si="2"/>
        <v>County Pop: 90,000 - 119,999</v>
      </c>
      <c r="C34" s="318">
        <f t="shared" si="3"/>
        <v>90000</v>
      </c>
      <c r="D34" s="318">
        <v>119999</v>
      </c>
      <c r="F34" s="322">
        <v>27991</v>
      </c>
      <c r="G34" s="322">
        <v>33589</v>
      </c>
      <c r="H34" s="322"/>
      <c r="I34" s="322">
        <v>41988</v>
      </c>
      <c r="J34" s="322">
        <v>50385</v>
      </c>
      <c r="K34" s="322">
        <v>0</v>
      </c>
      <c r="L34" s="322">
        <v>62982</v>
      </c>
      <c r="M34" s="322"/>
      <c r="N34" s="322">
        <v>8816.232</v>
      </c>
      <c r="O34" s="322">
        <v>7347</v>
      </c>
      <c r="P34" s="322">
        <v>14661</v>
      </c>
    </row>
    <row r="35" spans="2:16">
      <c r="B35" s="318" t="str">
        <f t="shared" si="2"/>
        <v>County Pop: 120,000 - 149,999</v>
      </c>
      <c r="C35" s="318">
        <f t="shared" si="3"/>
        <v>120000</v>
      </c>
      <c r="D35" s="318">
        <v>149999</v>
      </c>
      <c r="F35" s="322">
        <v>32993</v>
      </c>
      <c r="G35" s="322">
        <v>39589</v>
      </c>
      <c r="H35" s="322"/>
      <c r="I35" s="322">
        <v>49492</v>
      </c>
      <c r="J35" s="322">
        <v>59391</v>
      </c>
      <c r="K35" s="322">
        <v>0</v>
      </c>
      <c r="L35" s="322">
        <v>74242</v>
      </c>
      <c r="M35" s="322"/>
      <c r="N35" s="322">
        <v>10396.056</v>
      </c>
      <c r="O35" s="322">
        <v>8663</v>
      </c>
      <c r="P35" s="322">
        <v>17286</v>
      </c>
    </row>
    <row r="36" spans="2:16">
      <c r="B36" s="318" t="str">
        <f t="shared" si="2"/>
        <v>County Pop: 150,000 - 179,999</v>
      </c>
      <c r="C36" s="318">
        <f t="shared" si="3"/>
        <v>150000</v>
      </c>
      <c r="D36" s="318">
        <v>179999</v>
      </c>
      <c r="F36" s="322">
        <v>38175</v>
      </c>
      <c r="G36" s="322">
        <v>45810</v>
      </c>
      <c r="H36" s="322"/>
      <c r="I36" s="322">
        <v>57265</v>
      </c>
      <c r="J36" s="322">
        <v>68719</v>
      </c>
      <c r="K36" s="322">
        <v>0</v>
      </c>
      <c r="L36" s="322">
        <v>85901</v>
      </c>
      <c r="M36" s="322"/>
      <c r="N36" s="322">
        <v>12029.304</v>
      </c>
      <c r="O36" s="322">
        <v>10024</v>
      </c>
      <c r="P36" s="322">
        <v>20001</v>
      </c>
    </row>
    <row r="37" spans="2:16">
      <c r="B37" s="318" t="str">
        <f t="shared" si="2"/>
        <v>County Pop: 180,000 - 249,999</v>
      </c>
      <c r="C37" s="318">
        <f t="shared" si="3"/>
        <v>180000</v>
      </c>
      <c r="D37" s="318">
        <v>249999</v>
      </c>
      <c r="F37" s="322">
        <v>43030</v>
      </c>
      <c r="G37" s="322">
        <v>51637</v>
      </c>
      <c r="H37" s="322"/>
      <c r="I37" s="322">
        <v>64539</v>
      </c>
      <c r="J37" s="322">
        <v>77448</v>
      </c>
      <c r="K37" s="322">
        <v>0</v>
      </c>
      <c r="L37" s="322">
        <v>96803</v>
      </c>
      <c r="M37" s="322"/>
      <c r="N37" s="322">
        <v>13553.160000000002</v>
      </c>
      <c r="O37" s="322">
        <v>11294</v>
      </c>
      <c r="P37" s="322">
        <v>22536</v>
      </c>
    </row>
    <row r="38" spans="2:16">
      <c r="B38" s="318" t="str">
        <f t="shared" si="2"/>
        <v>County Pop: 250,000 - 349,999</v>
      </c>
      <c r="C38" s="318">
        <f t="shared" si="3"/>
        <v>250000</v>
      </c>
      <c r="D38" s="318">
        <v>349999</v>
      </c>
      <c r="F38" s="322">
        <v>48197</v>
      </c>
      <c r="G38" s="322">
        <v>57837</v>
      </c>
      <c r="H38" s="322"/>
      <c r="I38" s="322">
        <v>72300</v>
      </c>
      <c r="J38" s="322">
        <v>86760</v>
      </c>
      <c r="K38" s="322">
        <v>0</v>
      </c>
      <c r="L38" s="322">
        <v>108454</v>
      </c>
      <c r="M38" s="322"/>
      <c r="N38" s="322">
        <v>15185.136</v>
      </c>
      <c r="O38" s="322">
        <v>12654</v>
      </c>
      <c r="P38" s="322">
        <v>25251</v>
      </c>
    </row>
    <row r="39" spans="2:16">
      <c r="B39" s="318" t="str">
        <f t="shared" si="2"/>
        <v>County Pop: 350,000 - 500,000</v>
      </c>
      <c r="C39" s="318">
        <f t="shared" si="3"/>
        <v>350000</v>
      </c>
      <c r="D39" s="318">
        <v>500000</v>
      </c>
      <c r="F39" s="322">
        <v>53378</v>
      </c>
      <c r="G39" s="322">
        <v>64055</v>
      </c>
      <c r="H39" s="322"/>
      <c r="I39" s="322">
        <v>80071</v>
      </c>
      <c r="J39" s="322">
        <v>96086</v>
      </c>
      <c r="K39" s="322">
        <v>0</v>
      </c>
      <c r="L39" s="322">
        <v>120111</v>
      </c>
      <c r="M39" s="322"/>
      <c r="N39" s="322">
        <v>16818.384000000002</v>
      </c>
      <c r="O39" s="322">
        <v>14015</v>
      </c>
      <c r="P39" s="322">
        <v>27965</v>
      </c>
    </row>
    <row r="40" spans="2:16">
      <c r="B40" s="318" t="str">
        <f t="shared" si="2"/>
        <v>County Pop: 500,001 - 649,999</v>
      </c>
      <c r="C40" s="318">
        <f t="shared" si="3"/>
        <v>500001</v>
      </c>
      <c r="D40" s="318">
        <v>649999</v>
      </c>
      <c r="F40" s="322">
        <v>61388</v>
      </c>
      <c r="G40" s="322">
        <v>73665</v>
      </c>
      <c r="H40" s="322"/>
      <c r="I40" s="322">
        <v>92072</v>
      </c>
      <c r="J40" s="322">
        <v>110486</v>
      </c>
      <c r="K40" s="322">
        <v>0</v>
      </c>
      <c r="L40" s="322">
        <v>138099</v>
      </c>
      <c r="M40" s="322"/>
      <c r="N40" s="322">
        <v>19338.216</v>
      </c>
      <c r="O40" s="322">
        <v>16115</v>
      </c>
      <c r="P40" s="322">
        <v>32165</v>
      </c>
    </row>
    <row r="41" spans="2:16">
      <c r="B41" s="318" t="str">
        <f t="shared" si="2"/>
        <v>County Pop: 650,000 - 799,999</v>
      </c>
      <c r="C41" s="318">
        <f t="shared" si="3"/>
        <v>650000</v>
      </c>
      <c r="D41" s="318">
        <v>799999</v>
      </c>
      <c r="F41" s="322">
        <v>70597</v>
      </c>
      <c r="G41" s="322">
        <v>84716</v>
      </c>
      <c r="H41" s="322"/>
      <c r="I41" s="322">
        <v>105879</v>
      </c>
      <c r="J41" s="322">
        <v>127055</v>
      </c>
      <c r="K41" s="322">
        <v>0</v>
      </c>
      <c r="L41" s="322">
        <v>158802</v>
      </c>
      <c r="M41" s="322"/>
      <c r="N41" s="322">
        <v>22242.191999999999</v>
      </c>
      <c r="O41" s="322">
        <v>18535</v>
      </c>
      <c r="P41" s="322">
        <v>36996</v>
      </c>
    </row>
    <row r="42" spans="2:16">
      <c r="B42" s="318" t="str">
        <f t="shared" si="2"/>
        <v>County Pop: 800,000 - 949,999</v>
      </c>
      <c r="C42" s="318">
        <f t="shared" si="3"/>
        <v>800000</v>
      </c>
      <c r="D42" s="318">
        <v>949999</v>
      </c>
      <c r="F42" s="322">
        <v>81188</v>
      </c>
      <c r="G42" s="322">
        <v>97424</v>
      </c>
      <c r="H42" s="322"/>
      <c r="I42" s="322">
        <v>121754</v>
      </c>
      <c r="J42" s="322">
        <v>146104</v>
      </c>
      <c r="K42" s="322">
        <v>0</v>
      </c>
      <c r="L42" s="322">
        <v>182605</v>
      </c>
      <c r="M42" s="322"/>
      <c r="N42" s="322">
        <v>25578.648000000001</v>
      </c>
      <c r="O42" s="322">
        <v>21316</v>
      </c>
      <c r="P42" s="322">
        <v>42555</v>
      </c>
    </row>
    <row r="43" spans="2:16">
      <c r="B43" s="318" t="str">
        <f t="shared" si="2"/>
        <v>County Pop: 950,000 - 1,100,000</v>
      </c>
      <c r="C43" s="318">
        <f t="shared" si="3"/>
        <v>950000</v>
      </c>
      <c r="D43" s="318">
        <v>1100000</v>
      </c>
      <c r="F43" s="322">
        <v>93385</v>
      </c>
      <c r="G43" s="322">
        <v>112062</v>
      </c>
      <c r="H43" s="322"/>
      <c r="I43" s="322">
        <v>140033</v>
      </c>
      <c r="J43" s="322">
        <v>168041</v>
      </c>
      <c r="K43" s="322">
        <v>0</v>
      </c>
      <c r="L43" s="322">
        <v>210007</v>
      </c>
      <c r="M43" s="322"/>
      <c r="N43" s="322">
        <v>29425.175999999999</v>
      </c>
      <c r="O43" s="322">
        <v>24521</v>
      </c>
      <c r="P43" s="322">
        <v>48943</v>
      </c>
    </row>
    <row r="44" spans="2:16">
      <c r="B44" s="318" t="str">
        <f>"County Pop: "&amp;TEXT(C44,"#,0")</f>
        <v>County Pop: &gt;1,100,000</v>
      </c>
      <c r="C44" s="328" t="s">
        <v>134</v>
      </c>
      <c r="D44" s="325" t="s">
        <v>131</v>
      </c>
      <c r="F44" s="326" t="s">
        <v>132</v>
      </c>
      <c r="G44" s="326" t="s">
        <v>132</v>
      </c>
      <c r="I44" s="326" t="s">
        <v>132</v>
      </c>
      <c r="J44" s="326" t="s">
        <v>132</v>
      </c>
      <c r="L44" s="326" t="s">
        <v>132</v>
      </c>
      <c r="N44" s="326" t="s">
        <v>132</v>
      </c>
      <c r="O44" s="326" t="s">
        <v>132</v>
      </c>
      <c r="P44" s="326" t="s">
        <v>132</v>
      </c>
    </row>
    <row r="45" spans="2:16" s="436" customFormat="1">
      <c r="B45" s="332"/>
      <c r="C45" s="434"/>
      <c r="D45" s="435"/>
      <c r="F45" s="437"/>
      <c r="G45" s="437"/>
      <c r="H45" s="438"/>
      <c r="I45" s="437"/>
      <c r="J45" s="437"/>
      <c r="K45" s="438"/>
      <c r="L45" s="437"/>
      <c r="M45" s="438"/>
      <c r="N45" s="437"/>
      <c r="O45" s="437"/>
      <c r="P45" s="437"/>
    </row>
    <row r="46" spans="2:16" s="436" customFormat="1" ht="14.1" thickBot="1">
      <c r="B46" s="439" t="s">
        <v>135</v>
      </c>
      <c r="C46" s="440"/>
      <c r="D46" s="440"/>
      <c r="E46" s="440"/>
      <c r="F46" s="441"/>
      <c r="G46" s="441"/>
      <c r="H46" s="438"/>
      <c r="I46" s="441"/>
      <c r="J46" s="441"/>
      <c r="K46" s="438"/>
      <c r="L46" s="441"/>
      <c r="M46" s="438"/>
      <c r="N46" s="441"/>
      <c r="O46" s="441"/>
      <c r="P46" s="441"/>
    </row>
    <row r="47" spans="2:16" s="436" customFormat="1" ht="15.95" customHeight="1">
      <c r="B47" s="332"/>
      <c r="C47" s="506" t="s">
        <v>136</v>
      </c>
      <c r="D47" s="506"/>
      <c r="F47" s="442"/>
      <c r="G47" s="443"/>
      <c r="H47" s="438"/>
      <c r="I47" s="443"/>
      <c r="J47" s="443"/>
      <c r="K47" s="438"/>
      <c r="L47" s="443"/>
      <c r="M47" s="438"/>
      <c r="N47" s="443"/>
      <c r="O47" s="443"/>
      <c r="P47" s="443"/>
    </row>
    <row r="48" spans="2:16" s="436" customFormat="1">
      <c r="B48" s="332" t="s">
        <v>137</v>
      </c>
      <c r="C48" s="444" t="s">
        <v>125</v>
      </c>
      <c r="D48" s="445" t="s">
        <v>126</v>
      </c>
      <c r="F48" s="446"/>
      <c r="G48" s="446"/>
      <c r="H48" s="447"/>
      <c r="I48" s="448" t="s">
        <v>137</v>
      </c>
      <c r="J48" s="448" t="s">
        <v>137</v>
      </c>
      <c r="K48" s="438"/>
      <c r="L48" s="449"/>
      <c r="M48" s="438"/>
      <c r="N48" s="449"/>
      <c r="O48" s="449"/>
      <c r="P48" s="438"/>
    </row>
    <row r="49" spans="2:16" s="436" customFormat="1">
      <c r="B49" s="332"/>
      <c r="C49" s="335">
        <v>0</v>
      </c>
      <c r="D49" s="336">
        <v>100000</v>
      </c>
      <c r="F49" s="450">
        <v>4941</v>
      </c>
      <c r="G49" s="450">
        <v>5928</v>
      </c>
      <c r="H49" s="438"/>
      <c r="I49" s="450"/>
      <c r="J49" s="450"/>
      <c r="K49" s="438"/>
      <c r="L49" s="450">
        <v>7213</v>
      </c>
      <c r="M49" s="438"/>
      <c r="N49" s="450">
        <v>7738</v>
      </c>
      <c r="O49" s="450">
        <v>2273</v>
      </c>
      <c r="P49" s="450">
        <v>6077</v>
      </c>
    </row>
    <row r="50" spans="2:16" s="436" customFormat="1">
      <c r="B50" s="332"/>
      <c r="C50" s="335">
        <v>100001</v>
      </c>
      <c r="D50" s="336">
        <v>150000</v>
      </c>
      <c r="F50" s="450">
        <v>6627</v>
      </c>
      <c r="G50" s="450">
        <v>7953</v>
      </c>
      <c r="H50" s="438"/>
      <c r="I50" s="450"/>
      <c r="J50" s="450"/>
      <c r="K50" s="438"/>
      <c r="L50" s="450">
        <v>9677</v>
      </c>
      <c r="M50" s="438"/>
      <c r="N50" s="450">
        <v>7738</v>
      </c>
      <c r="O50" s="450">
        <v>3050</v>
      </c>
      <c r="P50" s="450">
        <v>8020</v>
      </c>
    </row>
    <row r="51" spans="2:16" s="436" customFormat="1">
      <c r="B51" s="332"/>
      <c r="C51" s="335">
        <v>150001</v>
      </c>
      <c r="D51" s="336">
        <v>200000</v>
      </c>
      <c r="F51" s="450">
        <v>8796</v>
      </c>
      <c r="G51" s="450">
        <v>10555</v>
      </c>
      <c r="H51" s="438"/>
      <c r="I51" s="450"/>
      <c r="J51" s="450"/>
      <c r="K51" s="438"/>
      <c r="L51" s="450">
        <v>12842</v>
      </c>
      <c r="M51" s="438"/>
      <c r="N51" s="450">
        <v>7738</v>
      </c>
      <c r="O51" s="450">
        <v>4046</v>
      </c>
      <c r="P51" s="450">
        <v>10555</v>
      </c>
    </row>
    <row r="52" spans="2:16" s="436" customFormat="1">
      <c r="B52" s="332"/>
      <c r="C52" s="335">
        <v>200001</v>
      </c>
      <c r="D52" s="336">
        <v>300000</v>
      </c>
      <c r="F52" s="450">
        <v>13194</v>
      </c>
      <c r="G52" s="450">
        <v>15832</v>
      </c>
      <c r="H52" s="438"/>
      <c r="I52" s="450"/>
      <c r="J52" s="450"/>
      <c r="K52" s="438"/>
      <c r="L52" s="450">
        <v>19262</v>
      </c>
      <c r="M52" s="438"/>
      <c r="N52" s="450">
        <v>7738</v>
      </c>
      <c r="O52" s="450">
        <v>6070</v>
      </c>
      <c r="P52" s="450">
        <v>15832</v>
      </c>
    </row>
    <row r="53" spans="2:16" s="436" customFormat="1">
      <c r="B53" s="332"/>
      <c r="C53" s="335">
        <v>300001</v>
      </c>
      <c r="D53" s="336">
        <v>400000</v>
      </c>
      <c r="F53" s="450">
        <v>15638</v>
      </c>
      <c r="G53" s="450">
        <v>18765</v>
      </c>
      <c r="H53" s="438"/>
      <c r="I53" s="450"/>
      <c r="J53" s="450"/>
      <c r="K53" s="438"/>
      <c r="L53" s="450">
        <v>22832</v>
      </c>
      <c r="M53" s="438"/>
      <c r="N53" s="450">
        <v>8633.0640000000003</v>
      </c>
      <c r="O53" s="450">
        <v>7194</v>
      </c>
      <c r="P53" s="450">
        <v>18765</v>
      </c>
    </row>
    <row r="54" spans="2:16" s="436" customFormat="1">
      <c r="B54" s="332"/>
      <c r="C54" s="335">
        <v>400001</v>
      </c>
      <c r="D54" s="336">
        <v>500000</v>
      </c>
      <c r="F54" s="450">
        <v>18739</v>
      </c>
      <c r="G54" s="450">
        <v>22487</v>
      </c>
      <c r="H54" s="438"/>
      <c r="I54" s="450"/>
      <c r="J54" s="450"/>
      <c r="K54" s="438"/>
      <c r="L54" s="450">
        <v>27359</v>
      </c>
      <c r="M54" s="438"/>
      <c r="N54" s="450">
        <v>10343.904</v>
      </c>
      <c r="O54" s="450">
        <v>8620</v>
      </c>
      <c r="P54" s="450">
        <v>22487</v>
      </c>
    </row>
    <row r="55" spans="2:16" s="436" customFormat="1">
      <c r="B55" s="332"/>
      <c r="C55" s="335">
        <v>500001</v>
      </c>
      <c r="D55" s="336">
        <v>600000</v>
      </c>
      <c r="F55" s="450">
        <v>22473</v>
      </c>
      <c r="G55" s="450">
        <v>26969</v>
      </c>
      <c r="H55" s="438"/>
      <c r="I55" s="450"/>
      <c r="J55" s="450"/>
      <c r="K55" s="438"/>
      <c r="L55" s="450">
        <v>32811</v>
      </c>
      <c r="M55" s="438"/>
      <c r="N55" s="450">
        <v>12405.816000000001</v>
      </c>
      <c r="O55" s="450">
        <v>10338</v>
      </c>
      <c r="P55" s="450">
        <v>26969</v>
      </c>
    </row>
    <row r="56" spans="2:16" s="436" customFormat="1">
      <c r="B56" s="332"/>
      <c r="C56" s="335">
        <v>600001</v>
      </c>
      <c r="D56" s="336">
        <v>700000</v>
      </c>
      <c r="F56" s="450">
        <v>26206</v>
      </c>
      <c r="G56" s="450">
        <v>31447</v>
      </c>
      <c r="H56" s="438"/>
      <c r="I56" s="450"/>
      <c r="J56" s="450"/>
      <c r="K56" s="438"/>
      <c r="L56" s="450">
        <v>38261</v>
      </c>
      <c r="M56" s="438"/>
      <c r="N56" s="450">
        <v>14466.456</v>
      </c>
      <c r="O56" s="450">
        <v>12055</v>
      </c>
      <c r="P56" s="450">
        <v>31447</v>
      </c>
    </row>
    <row r="57" spans="2:16" s="436" customFormat="1">
      <c r="B57" s="332"/>
      <c r="C57" s="451">
        <v>700001</v>
      </c>
      <c r="D57" s="452">
        <v>800000</v>
      </c>
      <c r="E57" s="453"/>
      <c r="F57" s="450">
        <v>29961</v>
      </c>
      <c r="G57" s="454">
        <v>35952</v>
      </c>
      <c r="H57" s="438"/>
      <c r="I57" s="450"/>
      <c r="J57" s="450"/>
      <c r="K57" s="438"/>
      <c r="L57" s="450">
        <v>43743</v>
      </c>
      <c r="M57" s="438"/>
      <c r="N57" s="450">
        <v>16538.544000000002</v>
      </c>
      <c r="O57" s="450">
        <v>13782</v>
      </c>
      <c r="P57" s="450">
        <v>35952</v>
      </c>
    </row>
    <row r="58" spans="2:16" s="436" customFormat="1">
      <c r="B58" s="332"/>
      <c r="C58" s="335">
        <v>800001</v>
      </c>
      <c r="D58" s="336">
        <v>900000</v>
      </c>
      <c r="F58" s="450">
        <v>33652</v>
      </c>
      <c r="G58" s="450">
        <v>40382</v>
      </c>
      <c r="H58" s="438"/>
      <c r="I58" s="450"/>
      <c r="J58" s="450"/>
      <c r="K58" s="438"/>
      <c r="L58" s="450">
        <v>49132</v>
      </c>
      <c r="M58" s="438"/>
      <c r="N58" s="450">
        <v>18576.288</v>
      </c>
      <c r="O58" s="450">
        <v>15480</v>
      </c>
      <c r="P58" s="450">
        <v>40382</v>
      </c>
    </row>
    <row r="59" spans="2:16" s="436" customFormat="1">
      <c r="B59" s="332"/>
      <c r="C59" s="335">
        <v>900001</v>
      </c>
      <c r="D59" s="336">
        <v>1000000</v>
      </c>
      <c r="F59" s="450">
        <v>35472</v>
      </c>
      <c r="G59" s="450">
        <v>42566</v>
      </c>
      <c r="H59" s="438"/>
      <c r="I59" s="450"/>
      <c r="J59" s="450"/>
      <c r="K59" s="438"/>
      <c r="L59" s="450">
        <v>51789</v>
      </c>
      <c r="M59" s="438"/>
      <c r="N59" s="450">
        <v>19579.896000000001</v>
      </c>
      <c r="O59" s="450">
        <v>16317</v>
      </c>
      <c r="P59" s="450">
        <v>42566</v>
      </c>
    </row>
    <row r="60" spans="2:16" s="436" customFormat="1">
      <c r="B60" s="332"/>
      <c r="C60" s="335">
        <v>1000001</v>
      </c>
      <c r="D60" s="336">
        <v>1250000</v>
      </c>
      <c r="F60" s="450">
        <v>44934</v>
      </c>
      <c r="G60" s="450">
        <v>53920</v>
      </c>
      <c r="H60" s="438"/>
      <c r="I60" s="450"/>
      <c r="J60" s="450"/>
      <c r="K60" s="438"/>
      <c r="L60" s="450">
        <v>65603</v>
      </c>
      <c r="M60" s="438"/>
      <c r="N60" s="450">
        <v>24804</v>
      </c>
      <c r="O60" s="450">
        <v>20670</v>
      </c>
      <c r="P60" s="450">
        <v>53920</v>
      </c>
    </row>
    <row r="61" spans="2:16" s="436" customFormat="1">
      <c r="B61" s="332"/>
      <c r="C61" s="335">
        <v>1250001</v>
      </c>
      <c r="D61" s="336">
        <v>1500000</v>
      </c>
      <c r="F61" s="450">
        <v>50722</v>
      </c>
      <c r="G61" s="450">
        <v>60866</v>
      </c>
      <c r="H61" s="438"/>
      <c r="I61" s="450"/>
      <c r="J61" s="450"/>
      <c r="K61" s="438"/>
      <c r="L61" s="450">
        <v>74054</v>
      </c>
      <c r="M61" s="438"/>
      <c r="N61" s="450">
        <v>27997.991999999998</v>
      </c>
      <c r="O61" s="450">
        <v>23332</v>
      </c>
      <c r="P61" s="450">
        <v>60866</v>
      </c>
    </row>
    <row r="62" spans="2:16" s="436" customFormat="1">
      <c r="B62" s="332"/>
      <c r="C62" s="335">
        <v>1500001</v>
      </c>
      <c r="D62" s="336">
        <v>1750000</v>
      </c>
      <c r="F62" s="450">
        <v>59161</v>
      </c>
      <c r="G62" s="450">
        <v>70994</v>
      </c>
      <c r="H62" s="438"/>
      <c r="I62" s="450"/>
      <c r="J62" s="455"/>
      <c r="K62" s="438"/>
      <c r="L62" s="450">
        <v>86374</v>
      </c>
      <c r="M62" s="438"/>
      <c r="N62" s="450">
        <v>32656.056</v>
      </c>
      <c r="O62" s="450">
        <v>27213</v>
      </c>
      <c r="P62" s="450">
        <v>70994</v>
      </c>
    </row>
    <row r="63" spans="2:16" s="436" customFormat="1">
      <c r="B63" s="332"/>
      <c r="C63" s="335">
        <v>1750001</v>
      </c>
      <c r="D63" s="336">
        <v>2000000</v>
      </c>
      <c r="F63" s="450">
        <v>65687</v>
      </c>
      <c r="G63" s="450">
        <v>78824</v>
      </c>
      <c r="H63" s="438"/>
      <c r="I63" s="450"/>
      <c r="J63" s="455"/>
      <c r="K63" s="438"/>
      <c r="L63" s="450">
        <v>95902</v>
      </c>
      <c r="M63" s="438"/>
      <c r="N63" s="450">
        <v>36258.36</v>
      </c>
      <c r="O63" s="450">
        <v>30215</v>
      </c>
      <c r="P63" s="450">
        <v>78824</v>
      </c>
    </row>
    <row r="64" spans="2:16" s="436" customFormat="1">
      <c r="B64" s="332"/>
      <c r="C64" s="335">
        <v>2000001</v>
      </c>
      <c r="D64" s="336">
        <v>2250000</v>
      </c>
      <c r="F64" s="450">
        <v>73911</v>
      </c>
      <c r="G64" s="450">
        <v>88693</v>
      </c>
      <c r="H64" s="438"/>
      <c r="I64" s="450"/>
      <c r="J64" s="455"/>
      <c r="K64" s="438"/>
      <c r="L64" s="450">
        <v>107909</v>
      </c>
      <c r="M64" s="438"/>
      <c r="N64" s="450">
        <v>40798.128000000004</v>
      </c>
      <c r="O64" s="450">
        <v>33998</v>
      </c>
      <c r="P64" s="450">
        <v>88693</v>
      </c>
    </row>
    <row r="65" spans="2:16" s="436" customFormat="1">
      <c r="B65" s="332"/>
      <c r="C65" s="335">
        <v>2250001</v>
      </c>
      <c r="D65" s="336">
        <v>2500000</v>
      </c>
      <c r="F65" s="450">
        <v>82094</v>
      </c>
      <c r="G65" s="450">
        <v>98512</v>
      </c>
      <c r="H65" s="438"/>
      <c r="I65" s="450"/>
      <c r="J65" s="455"/>
      <c r="K65" s="438"/>
      <c r="L65" s="450">
        <v>119856</v>
      </c>
      <c r="M65" s="438"/>
      <c r="N65" s="450">
        <v>45316.272000000004</v>
      </c>
      <c r="O65" s="450">
        <v>37764</v>
      </c>
      <c r="P65" s="450">
        <v>98512</v>
      </c>
    </row>
    <row r="66" spans="2:16" s="436" customFormat="1">
      <c r="B66" s="332"/>
      <c r="C66" s="335">
        <v>2500001</v>
      </c>
      <c r="D66" s="336">
        <v>2750000</v>
      </c>
      <c r="F66" s="450">
        <v>89743</v>
      </c>
      <c r="G66" s="450">
        <v>107691</v>
      </c>
      <c r="H66" s="438"/>
      <c r="I66" s="450"/>
      <c r="J66" s="455"/>
      <c r="K66" s="438"/>
      <c r="L66" s="450">
        <v>131023</v>
      </c>
      <c r="M66" s="438"/>
      <c r="N66" s="450">
        <v>49536.767999999996</v>
      </c>
      <c r="O66" s="450">
        <v>41281</v>
      </c>
      <c r="P66" s="450">
        <v>107691</v>
      </c>
    </row>
    <row r="67" spans="2:16" s="436" customFormat="1">
      <c r="B67" s="332"/>
      <c r="C67" s="335">
        <v>2750001</v>
      </c>
      <c r="D67" s="336">
        <v>3000000</v>
      </c>
      <c r="F67" s="450">
        <v>97884</v>
      </c>
      <c r="G67" s="450">
        <v>117461</v>
      </c>
      <c r="H67" s="438"/>
      <c r="I67" s="450"/>
      <c r="J67" s="455"/>
      <c r="K67" s="438"/>
      <c r="L67" s="450">
        <v>142909</v>
      </c>
      <c r="M67" s="438"/>
      <c r="N67" s="450">
        <v>54032.015999999996</v>
      </c>
      <c r="O67" s="450">
        <v>45027</v>
      </c>
      <c r="P67" s="450">
        <v>117461</v>
      </c>
    </row>
    <row r="68" spans="2:16" s="436" customFormat="1">
      <c r="B68" s="332"/>
      <c r="C68" s="434" t="s">
        <v>138</v>
      </c>
      <c r="D68" s="435"/>
      <c r="F68" s="437" t="s">
        <v>132</v>
      </c>
      <c r="G68" s="437" t="s">
        <v>132</v>
      </c>
      <c r="H68" s="438"/>
      <c r="I68" s="437"/>
      <c r="J68" s="456"/>
      <c r="K68" s="438"/>
      <c r="L68" s="437" t="s">
        <v>132</v>
      </c>
      <c r="M68" s="438"/>
      <c r="N68" s="437" t="s">
        <v>132</v>
      </c>
      <c r="O68" s="437" t="s">
        <v>132</v>
      </c>
      <c r="P68" s="437" t="s">
        <v>132</v>
      </c>
    </row>
    <row r="69" spans="2:16" s="436" customFormat="1">
      <c r="B69" s="332"/>
      <c r="C69" s="434"/>
      <c r="D69" s="336"/>
      <c r="F69" s="437"/>
      <c r="G69" s="437"/>
      <c r="H69" s="438"/>
      <c r="I69" s="437"/>
      <c r="J69" s="437"/>
      <c r="K69" s="438"/>
      <c r="L69" s="437"/>
      <c r="M69" s="438"/>
      <c r="N69" s="437"/>
      <c r="O69" s="437"/>
      <c r="P69" s="437"/>
    </row>
    <row r="70" spans="2:16" s="436" customFormat="1" ht="14.1" thickBot="1">
      <c r="B70" s="439" t="s">
        <v>139</v>
      </c>
      <c r="C70" s="440"/>
      <c r="D70" s="440"/>
      <c r="E70" s="440"/>
      <c r="F70" s="441"/>
      <c r="G70" s="441"/>
      <c r="H70" s="438"/>
      <c r="I70" s="441"/>
      <c r="J70" s="441"/>
      <c r="K70" s="438"/>
      <c r="L70" s="441"/>
      <c r="M70" s="438"/>
      <c r="N70" s="441"/>
      <c r="O70" s="441"/>
      <c r="P70" s="441"/>
    </row>
    <row r="71" spans="2:16" s="436" customFormat="1" ht="15.95" customHeight="1">
      <c r="B71" s="332"/>
      <c r="C71" s="506" t="s">
        <v>136</v>
      </c>
      <c r="D71" s="506"/>
      <c r="F71" s="442"/>
      <c r="G71" s="443"/>
      <c r="H71" s="438"/>
      <c r="I71" s="443"/>
      <c r="J71" s="443"/>
      <c r="K71" s="438"/>
      <c r="L71" s="443"/>
      <c r="M71" s="438"/>
      <c r="N71" s="443"/>
      <c r="O71" s="443"/>
      <c r="P71" s="443"/>
    </row>
    <row r="72" spans="2:16" s="436" customFormat="1">
      <c r="B72" s="332" t="s">
        <v>137</v>
      </c>
      <c r="C72" s="444" t="s">
        <v>125</v>
      </c>
      <c r="D72" s="445" t="s">
        <v>126</v>
      </c>
      <c r="F72" s="448" t="s">
        <v>137</v>
      </c>
      <c r="G72" s="448" t="s">
        <v>137</v>
      </c>
      <c r="H72" s="447"/>
      <c r="I72" s="448" t="s">
        <v>137</v>
      </c>
      <c r="J72" s="448" t="s">
        <v>137</v>
      </c>
      <c r="K72" s="438"/>
      <c r="L72" s="449"/>
      <c r="M72" s="438"/>
      <c r="N72" s="449"/>
      <c r="O72" s="449"/>
      <c r="P72" s="438"/>
    </row>
    <row r="73" spans="2:16" s="436" customFormat="1">
      <c r="B73" s="332"/>
      <c r="C73" s="39">
        <v>0</v>
      </c>
      <c r="D73" s="457">
        <v>100000</v>
      </c>
      <c r="F73" s="437"/>
      <c r="G73" s="437"/>
      <c r="H73" s="438"/>
      <c r="I73" s="327">
        <v>6742</v>
      </c>
      <c r="J73" s="327">
        <v>8090</v>
      </c>
      <c r="K73" s="246">
        <v>0</v>
      </c>
      <c r="L73" s="327">
        <v>10112</v>
      </c>
      <c r="M73" s="246"/>
      <c r="N73" s="327">
        <v>7738</v>
      </c>
      <c r="O73" s="327">
        <v>1179</v>
      </c>
      <c r="P73" s="327">
        <v>2353</v>
      </c>
    </row>
    <row r="74" spans="2:16" s="436" customFormat="1">
      <c r="B74" s="332"/>
      <c r="C74" s="457">
        <v>100001</v>
      </c>
      <c r="D74" s="457">
        <v>200000</v>
      </c>
      <c r="F74" s="437"/>
      <c r="G74" s="437"/>
      <c r="H74" s="438"/>
      <c r="I74" s="322">
        <v>9852</v>
      </c>
      <c r="J74" s="322">
        <v>11822</v>
      </c>
      <c r="K74" s="246">
        <v>0</v>
      </c>
      <c r="L74" s="322">
        <v>14777</v>
      </c>
      <c r="M74" s="322"/>
      <c r="N74" s="322">
        <v>7738</v>
      </c>
      <c r="O74" s="322">
        <v>1724</v>
      </c>
      <c r="P74" s="322">
        <v>3439</v>
      </c>
    </row>
    <row r="75" spans="2:16" s="436" customFormat="1">
      <c r="B75" s="332"/>
      <c r="C75" s="457">
        <v>200001</v>
      </c>
      <c r="D75" s="457">
        <v>300000</v>
      </c>
      <c r="F75" s="437"/>
      <c r="G75" s="437"/>
      <c r="H75" s="438"/>
      <c r="I75" s="322">
        <v>15301</v>
      </c>
      <c r="J75" s="322">
        <v>18361</v>
      </c>
      <c r="K75" s="246">
        <v>0</v>
      </c>
      <c r="L75" s="322">
        <v>22948</v>
      </c>
      <c r="M75" s="322"/>
      <c r="N75" s="322">
        <v>7738</v>
      </c>
      <c r="O75" s="322">
        <v>2677</v>
      </c>
      <c r="P75" s="322">
        <v>5340</v>
      </c>
    </row>
    <row r="76" spans="2:16" s="436" customFormat="1">
      <c r="B76" s="332"/>
      <c r="C76" s="457">
        <v>300001</v>
      </c>
      <c r="D76" s="457">
        <v>400000</v>
      </c>
      <c r="F76" s="437"/>
      <c r="G76" s="437"/>
      <c r="H76" s="438"/>
      <c r="I76" s="322">
        <v>20466</v>
      </c>
      <c r="J76" s="322">
        <v>24559</v>
      </c>
      <c r="K76" s="246">
        <v>0</v>
      </c>
      <c r="L76" s="322">
        <v>30704</v>
      </c>
      <c r="M76" s="322"/>
      <c r="N76" s="322">
        <v>7738</v>
      </c>
      <c r="O76" s="322">
        <v>3583</v>
      </c>
      <c r="P76" s="322">
        <v>7150</v>
      </c>
    </row>
    <row r="77" spans="2:16" s="436" customFormat="1">
      <c r="B77" s="332"/>
      <c r="C77" s="457">
        <v>400001</v>
      </c>
      <c r="D77" s="457">
        <v>500000</v>
      </c>
      <c r="F77" s="437"/>
      <c r="G77" s="437"/>
      <c r="H77" s="438"/>
      <c r="I77" s="322">
        <v>25667</v>
      </c>
      <c r="J77" s="322">
        <v>30801</v>
      </c>
      <c r="K77" s="246">
        <v>0</v>
      </c>
      <c r="L77" s="322">
        <v>38497</v>
      </c>
      <c r="M77" s="322"/>
      <c r="N77" s="322">
        <v>7738</v>
      </c>
      <c r="O77" s="322">
        <v>4490</v>
      </c>
      <c r="P77" s="322">
        <v>8961</v>
      </c>
    </row>
    <row r="78" spans="2:16" s="436" customFormat="1">
      <c r="B78" s="332"/>
      <c r="C78" s="457">
        <v>500001</v>
      </c>
      <c r="D78" s="457">
        <v>600000</v>
      </c>
      <c r="F78" s="437"/>
      <c r="G78" s="437"/>
      <c r="H78" s="438"/>
      <c r="I78" s="322">
        <v>34226</v>
      </c>
      <c r="J78" s="322">
        <v>41073</v>
      </c>
      <c r="K78" s="246">
        <v>0</v>
      </c>
      <c r="L78" s="322">
        <v>51332</v>
      </c>
      <c r="M78" s="322"/>
      <c r="N78" s="322">
        <v>7738</v>
      </c>
      <c r="O78" s="322">
        <v>5986</v>
      </c>
      <c r="P78" s="322">
        <v>11946</v>
      </c>
    </row>
    <row r="79" spans="2:16" s="436" customFormat="1">
      <c r="B79" s="332"/>
      <c r="C79" s="457">
        <v>600001</v>
      </c>
      <c r="D79" s="457">
        <v>800000</v>
      </c>
      <c r="F79" s="437"/>
      <c r="G79" s="437"/>
      <c r="H79" s="438"/>
      <c r="I79" s="322">
        <v>41988</v>
      </c>
      <c r="J79" s="322">
        <v>50385</v>
      </c>
      <c r="K79" s="246">
        <v>0</v>
      </c>
      <c r="L79" s="322">
        <v>62982</v>
      </c>
      <c r="M79" s="322"/>
      <c r="N79" s="322">
        <v>8816.232</v>
      </c>
      <c r="O79" s="322">
        <v>7347</v>
      </c>
      <c r="P79" s="322">
        <v>14661</v>
      </c>
    </row>
    <row r="80" spans="2:16" s="436" customFormat="1">
      <c r="B80" s="332"/>
      <c r="C80" s="457">
        <v>800001</v>
      </c>
      <c r="D80" s="457">
        <v>1000000</v>
      </c>
      <c r="F80" s="437"/>
      <c r="G80" s="437"/>
      <c r="H80" s="438"/>
      <c r="I80" s="322">
        <v>49760</v>
      </c>
      <c r="J80" s="322">
        <v>59711</v>
      </c>
      <c r="K80" s="246">
        <v>0</v>
      </c>
      <c r="L80" s="322">
        <v>74638</v>
      </c>
      <c r="M80" s="322"/>
      <c r="N80" s="322">
        <v>10449.48</v>
      </c>
      <c r="O80" s="322">
        <v>8708</v>
      </c>
      <c r="P80" s="322">
        <v>17376</v>
      </c>
    </row>
    <row r="81" spans="2:17" s="436" customFormat="1">
      <c r="B81" s="332"/>
      <c r="C81" s="457">
        <v>1000001</v>
      </c>
      <c r="D81" s="457">
        <v>1250000</v>
      </c>
      <c r="F81" s="437"/>
      <c r="G81" s="437"/>
      <c r="H81" s="438"/>
      <c r="I81" s="322">
        <v>56767</v>
      </c>
      <c r="J81" s="322">
        <v>68120</v>
      </c>
      <c r="K81" s="246">
        <v>0</v>
      </c>
      <c r="L81" s="322">
        <v>85146</v>
      </c>
      <c r="M81" s="322"/>
      <c r="N81" s="322">
        <v>11919.912</v>
      </c>
      <c r="O81" s="322">
        <v>9933</v>
      </c>
      <c r="P81" s="322">
        <v>19821</v>
      </c>
    </row>
    <row r="82" spans="2:17" s="436" customFormat="1">
      <c r="B82" s="332"/>
      <c r="C82" s="457">
        <v>1250001</v>
      </c>
      <c r="D82" s="457">
        <v>1500000</v>
      </c>
      <c r="F82" s="437"/>
      <c r="G82" s="437"/>
      <c r="H82" s="438"/>
      <c r="I82" s="322">
        <v>64539</v>
      </c>
      <c r="J82" s="322">
        <v>77448</v>
      </c>
      <c r="K82" s="246">
        <v>0</v>
      </c>
      <c r="L82" s="322">
        <v>96803</v>
      </c>
      <c r="M82" s="322"/>
      <c r="N82" s="322">
        <v>13553.160000000002</v>
      </c>
      <c r="O82" s="322">
        <v>11294</v>
      </c>
      <c r="P82" s="322">
        <v>22536</v>
      </c>
    </row>
    <row r="83" spans="2:17" s="436" customFormat="1">
      <c r="B83" s="332"/>
      <c r="C83" s="457">
        <v>1500001</v>
      </c>
      <c r="D83" s="457">
        <v>1750000</v>
      </c>
      <c r="F83" s="437"/>
      <c r="G83" s="437"/>
      <c r="H83" s="438"/>
      <c r="I83" s="322">
        <v>72300</v>
      </c>
      <c r="J83" s="322">
        <v>86760</v>
      </c>
      <c r="K83" s="246">
        <v>0</v>
      </c>
      <c r="L83" s="322">
        <v>108454</v>
      </c>
      <c r="M83" s="322"/>
      <c r="N83" s="322">
        <v>15185.136</v>
      </c>
      <c r="O83" s="322">
        <v>12654</v>
      </c>
      <c r="P83" s="322">
        <v>25251</v>
      </c>
    </row>
    <row r="84" spans="2:17" s="436" customFormat="1">
      <c r="B84" s="332"/>
      <c r="C84" s="457">
        <v>1750001</v>
      </c>
      <c r="D84" s="457">
        <v>2000000</v>
      </c>
      <c r="F84" s="437"/>
      <c r="G84" s="437"/>
      <c r="H84" s="438"/>
      <c r="I84" s="322">
        <v>80071</v>
      </c>
      <c r="J84" s="322">
        <v>96086</v>
      </c>
      <c r="K84" s="246">
        <v>0</v>
      </c>
      <c r="L84" s="322">
        <v>120111</v>
      </c>
      <c r="M84" s="322"/>
      <c r="N84" s="322">
        <v>16818.384000000002</v>
      </c>
      <c r="O84" s="322">
        <v>14015</v>
      </c>
      <c r="P84" s="322">
        <v>27965</v>
      </c>
    </row>
    <row r="85" spans="2:17" s="436" customFormat="1">
      <c r="B85" s="332"/>
      <c r="C85" s="457">
        <v>2000001</v>
      </c>
      <c r="D85" s="39" t="s">
        <v>140</v>
      </c>
      <c r="F85" s="437"/>
      <c r="G85" s="437"/>
      <c r="H85" s="438"/>
      <c r="I85" s="326" t="s">
        <v>132</v>
      </c>
      <c r="J85" s="326" t="s">
        <v>132</v>
      </c>
      <c r="K85" s="246"/>
      <c r="L85" s="326" t="s">
        <v>132</v>
      </c>
      <c r="M85" s="246"/>
      <c r="N85" s="326" t="s">
        <v>132</v>
      </c>
      <c r="O85" s="326" t="s">
        <v>132</v>
      </c>
      <c r="P85" s="326" t="s">
        <v>132</v>
      </c>
    </row>
    <row r="87" spans="2:17" ht="14.1" thickBot="1">
      <c r="B87" s="316" t="s">
        <v>141</v>
      </c>
      <c r="C87" s="317"/>
      <c r="D87" s="317"/>
      <c r="E87" s="317"/>
      <c r="F87" s="268"/>
      <c r="G87" s="268"/>
      <c r="I87" s="268"/>
      <c r="J87" s="268"/>
      <c r="L87" s="268"/>
      <c r="N87" s="268"/>
      <c r="O87" s="268"/>
      <c r="P87" s="268"/>
    </row>
    <row r="88" spans="2:17" ht="5.0999999999999996" customHeight="1">
      <c r="Q88" s="39"/>
    </row>
    <row r="89" spans="2:17" ht="10.35" customHeight="1">
      <c r="B89" s="318"/>
      <c r="C89" s="325" t="s">
        <v>131</v>
      </c>
      <c r="D89" s="325" t="s">
        <v>131</v>
      </c>
      <c r="F89" s="458" t="s">
        <v>132</v>
      </c>
      <c r="G89" s="458" t="s">
        <v>132</v>
      </c>
      <c r="I89" s="458" t="s">
        <v>132</v>
      </c>
      <c r="J89" s="458" t="s">
        <v>132</v>
      </c>
      <c r="L89" s="458" t="s">
        <v>132</v>
      </c>
      <c r="N89" s="458" t="s">
        <v>132</v>
      </c>
      <c r="O89" s="458" t="s">
        <v>132</v>
      </c>
      <c r="P89" s="458" t="s">
        <v>132</v>
      </c>
    </row>
    <row r="90" spans="2:17" ht="5.0999999999999996" customHeight="1"/>
    <row r="91" spans="2:17" ht="5.0999999999999996" customHeight="1">
      <c r="B91" s="459"/>
      <c r="C91" s="459"/>
      <c r="D91" s="459"/>
      <c r="E91" s="459"/>
      <c r="F91" s="460"/>
      <c r="G91" s="460"/>
      <c r="I91" s="460"/>
      <c r="J91" s="460"/>
      <c r="L91" s="460"/>
      <c r="N91" s="460"/>
      <c r="O91" s="460"/>
      <c r="P91" s="460"/>
    </row>
    <row r="92" spans="2:17">
      <c r="B92" s="461"/>
    </row>
    <row r="93" spans="2:17">
      <c r="B93" s="461" t="s">
        <v>142</v>
      </c>
    </row>
    <row r="98" spans="2:7" ht="15.95">
      <c r="B98" s="252"/>
      <c r="C98" s="252"/>
      <c r="D98" s="252"/>
      <c r="E98" s="311"/>
      <c r="F98" s="462" t="s">
        <v>143</v>
      </c>
      <c r="G98" s="462"/>
    </row>
    <row r="99" spans="2:7" ht="15.95">
      <c r="B99" s="252"/>
      <c r="C99" s="252"/>
      <c r="D99" s="252"/>
      <c r="E99" s="311"/>
      <c r="F99" s="463" t="s">
        <v>144</v>
      </c>
      <c r="G99" s="462"/>
    </row>
    <row r="100" spans="2:7" ht="15.95">
      <c r="B100" s="313"/>
      <c r="C100" s="313"/>
      <c r="D100" s="313"/>
      <c r="E100" s="311"/>
      <c r="F100" s="464" t="s">
        <v>145</v>
      </c>
      <c r="G100" s="464" t="s">
        <v>146</v>
      </c>
    </row>
    <row r="101" spans="2:7">
      <c r="B101" s="264"/>
      <c r="C101" s="264"/>
      <c r="D101" s="264"/>
      <c r="E101" s="311"/>
      <c r="F101" s="464" t="s">
        <v>147</v>
      </c>
      <c r="G101" s="465" t="s">
        <v>148</v>
      </c>
    </row>
    <row r="102" spans="2:7" ht="15.95">
      <c r="B102" s="313"/>
      <c r="C102" s="313" t="s">
        <v>117</v>
      </c>
      <c r="D102" s="313"/>
      <c r="E102" s="311"/>
      <c r="F102" s="464" t="s">
        <v>149</v>
      </c>
      <c r="G102" s="464" t="s">
        <v>150</v>
      </c>
    </row>
    <row r="103" spans="2:7" ht="15">
      <c r="B103" s="464" t="s">
        <v>124</v>
      </c>
      <c r="C103" s="464" t="s">
        <v>125</v>
      </c>
      <c r="D103" s="464" t="s">
        <v>126</v>
      </c>
      <c r="E103" s="199"/>
      <c r="F103" s="464" t="s">
        <v>151</v>
      </c>
      <c r="G103" s="464" t="s">
        <v>152</v>
      </c>
    </row>
    <row r="104" spans="2:7">
      <c r="F104" s="39"/>
      <c r="G104" s="39"/>
    </row>
    <row r="105" spans="2:7" ht="14.1" thickBot="1">
      <c r="B105" s="316" t="s">
        <v>130</v>
      </c>
      <c r="C105" s="317"/>
      <c r="D105" s="317"/>
      <c r="E105" s="317"/>
      <c r="F105" s="317"/>
      <c r="G105" s="466"/>
    </row>
    <row r="106" spans="2:7">
      <c r="F106" s="39"/>
      <c r="G106" s="39"/>
    </row>
    <row r="107" spans="2:7">
      <c r="B107" s="318" t="str">
        <f>"Muni / City Pop: "&amp;TEXT(C107,"#,0")&amp;" - "&amp;TEXT(D107,"#,0")</f>
        <v>Muni / City Pop: 0 - 3,999</v>
      </c>
      <c r="C107" s="318">
        <v>0</v>
      </c>
      <c r="D107" s="318">
        <v>3999</v>
      </c>
      <c r="F107" s="327">
        <v>1575</v>
      </c>
      <c r="G107" s="327">
        <v>470</v>
      </c>
    </row>
    <row r="108" spans="2:7">
      <c r="B108" s="318" t="str">
        <f t="shared" ref="B108:B118" si="4">"Muni / City Pop: "&amp;TEXT(C108,"#,0")&amp;" - "&amp;TEXT(D108,"#,0")</f>
        <v>Muni / City Pop: 4,000 - 8,999</v>
      </c>
      <c r="C108" s="318">
        <f>D107+1</f>
        <v>4000</v>
      </c>
      <c r="D108" s="318">
        <v>8999</v>
      </c>
      <c r="F108" s="353">
        <v>1575</v>
      </c>
      <c r="G108" s="353">
        <v>470</v>
      </c>
    </row>
    <row r="109" spans="2:7">
      <c r="B109" s="318" t="str">
        <f t="shared" si="4"/>
        <v>Muni / City Pop: 9,000 - 14,999</v>
      </c>
      <c r="C109" s="318">
        <f t="shared" ref="C109:C118" si="5">D108+1</f>
        <v>9000</v>
      </c>
      <c r="D109" s="318">
        <v>14999</v>
      </c>
      <c r="F109" s="353">
        <v>1575</v>
      </c>
      <c r="G109" s="353">
        <v>470</v>
      </c>
    </row>
    <row r="110" spans="2:7">
      <c r="B110" s="318" t="str">
        <f t="shared" si="4"/>
        <v>Muni / City Pop: 15,000 - 21,999</v>
      </c>
      <c r="C110" s="318">
        <f t="shared" si="5"/>
        <v>15000</v>
      </c>
      <c r="D110" s="318">
        <v>21999</v>
      </c>
      <c r="F110" s="353">
        <v>1575</v>
      </c>
      <c r="G110" s="353">
        <v>706</v>
      </c>
    </row>
    <row r="111" spans="2:7">
      <c r="B111" s="318" t="str">
        <f t="shared" si="4"/>
        <v>Muni / City Pop: 22,000 - 29,999</v>
      </c>
      <c r="C111" s="318">
        <f t="shared" si="5"/>
        <v>22000</v>
      </c>
      <c r="D111" s="318">
        <v>29999</v>
      </c>
      <c r="F111" s="353">
        <v>1575</v>
      </c>
      <c r="G111" s="353">
        <v>706</v>
      </c>
    </row>
    <row r="112" spans="2:7">
      <c r="B112" s="318" t="str">
        <f t="shared" si="4"/>
        <v>Muni / City Pop: 30,000 - 44,999</v>
      </c>
      <c r="C112" s="318">
        <f t="shared" si="5"/>
        <v>30000</v>
      </c>
      <c r="D112" s="318">
        <v>44999</v>
      </c>
      <c r="F112" s="353">
        <v>1575</v>
      </c>
      <c r="G112" s="353">
        <v>941</v>
      </c>
    </row>
    <row r="113" spans="2:7">
      <c r="B113" s="318" t="str">
        <f t="shared" si="4"/>
        <v>Muni / City Pop: 45,000 - 59,999</v>
      </c>
      <c r="C113" s="318">
        <f t="shared" si="5"/>
        <v>45000</v>
      </c>
      <c r="D113" s="318">
        <v>59999</v>
      </c>
      <c r="F113" s="353">
        <v>1575</v>
      </c>
      <c r="G113" s="353">
        <v>941</v>
      </c>
    </row>
    <row r="114" spans="2:7">
      <c r="B114" s="318" t="str">
        <f t="shared" si="4"/>
        <v>Muni / City Pop: 60,000 - 89,999</v>
      </c>
      <c r="C114" s="318">
        <f t="shared" si="5"/>
        <v>60000</v>
      </c>
      <c r="D114" s="318">
        <v>89999</v>
      </c>
      <c r="F114" s="353">
        <v>1575</v>
      </c>
      <c r="G114" s="353">
        <v>1176</v>
      </c>
    </row>
    <row r="115" spans="2:7">
      <c r="B115" s="318" t="str">
        <f t="shared" si="4"/>
        <v>Muni / City Pop: 90,000 - 119,999</v>
      </c>
      <c r="C115" s="318">
        <f t="shared" si="5"/>
        <v>90000</v>
      </c>
      <c r="D115" s="318">
        <v>119999</v>
      </c>
      <c r="F115" s="353">
        <v>1575</v>
      </c>
      <c r="G115" s="353">
        <v>1411</v>
      </c>
    </row>
    <row r="116" spans="2:7">
      <c r="B116" s="318" t="str">
        <f t="shared" si="4"/>
        <v>Muni / City Pop: 120,000 - 149,999</v>
      </c>
      <c r="C116" s="318">
        <f t="shared" si="5"/>
        <v>120000</v>
      </c>
      <c r="D116" s="318">
        <v>149999</v>
      </c>
      <c r="F116" s="353">
        <v>1575</v>
      </c>
      <c r="G116" s="353">
        <v>1646</v>
      </c>
    </row>
    <row r="117" spans="2:7">
      <c r="B117" s="318" t="str">
        <f t="shared" si="4"/>
        <v>Muni / City Pop: 150,000 - 179,999</v>
      </c>
      <c r="C117" s="318">
        <f t="shared" si="5"/>
        <v>150000</v>
      </c>
      <c r="D117" s="318">
        <v>179999</v>
      </c>
      <c r="F117" s="353">
        <v>1575</v>
      </c>
      <c r="G117" s="353">
        <v>1882</v>
      </c>
    </row>
    <row r="118" spans="2:7">
      <c r="B118" s="318" t="str">
        <f t="shared" si="4"/>
        <v>Muni / City Pop: 180,000 - 250,000</v>
      </c>
      <c r="C118" s="318">
        <f t="shared" si="5"/>
        <v>180000</v>
      </c>
      <c r="D118" s="318">
        <v>250000</v>
      </c>
      <c r="F118" s="353">
        <v>1575</v>
      </c>
      <c r="G118" s="353">
        <v>2117</v>
      </c>
    </row>
    <row r="119" spans="2:7">
      <c r="B119" s="318" t="str">
        <f>"Muni / City Pop: "&amp;TEXT(C119,"#,0")</f>
        <v>Muni / City Pop: &gt; 250,000</v>
      </c>
      <c r="C119" s="324" t="s">
        <v>153</v>
      </c>
      <c r="D119" s="325" t="s">
        <v>131</v>
      </c>
      <c r="F119" s="467" t="s">
        <v>132</v>
      </c>
      <c r="G119" s="467" t="s">
        <v>132</v>
      </c>
    </row>
    <row r="120" spans="2:7">
      <c r="F120" s="39"/>
      <c r="G120" s="39"/>
    </row>
    <row r="121" spans="2:7" ht="14.1" thickBot="1">
      <c r="B121" s="316" t="s">
        <v>133</v>
      </c>
      <c r="C121" s="317"/>
      <c r="D121" s="317"/>
      <c r="E121" s="317"/>
      <c r="F121" s="317"/>
      <c r="G121" s="317"/>
    </row>
    <row r="122" spans="2:7">
      <c r="F122" s="39"/>
      <c r="G122" s="39"/>
    </row>
    <row r="123" spans="2:7">
      <c r="B123" s="318" t="str">
        <f>"County Pop: "&amp;TEXT(C123,"#,0")&amp;" - "&amp;TEXT(D123,"#,0")</f>
        <v>County Pop: 0 - 9,999</v>
      </c>
      <c r="C123" s="318">
        <v>0</v>
      </c>
      <c r="D123" s="318">
        <v>9999</v>
      </c>
      <c r="F123" s="327">
        <v>1575</v>
      </c>
      <c r="G123" s="319">
        <v>420</v>
      </c>
    </row>
    <row r="124" spans="2:7">
      <c r="B124" s="318" t="str">
        <f t="shared" ref="B124:B138" si="6">"County Pop: "&amp;TEXT(C124,"#,0")&amp;" - "&amp;TEXT(D124,"#,0")</f>
        <v>County Pop: 10,000 - 19,999</v>
      </c>
      <c r="C124" s="318">
        <f>D123+1</f>
        <v>10000</v>
      </c>
      <c r="D124" s="318">
        <v>19999</v>
      </c>
      <c r="F124" s="353">
        <v>1575</v>
      </c>
      <c r="G124" s="468">
        <v>420</v>
      </c>
    </row>
    <row r="125" spans="2:7">
      <c r="B125" s="318" t="str">
        <f t="shared" si="6"/>
        <v>County Pop: 20,000 - 29,999</v>
      </c>
      <c r="C125" s="318">
        <f t="shared" ref="C125:C138" si="7">D124+1</f>
        <v>20000</v>
      </c>
      <c r="D125" s="318">
        <v>29999</v>
      </c>
      <c r="F125" s="353">
        <v>1575</v>
      </c>
      <c r="G125" s="468">
        <v>420</v>
      </c>
    </row>
    <row r="126" spans="2:7">
      <c r="B126" s="318" t="str">
        <f t="shared" si="6"/>
        <v>County Pop: 30,000 - 39,999</v>
      </c>
      <c r="C126" s="318">
        <f t="shared" si="7"/>
        <v>30000</v>
      </c>
      <c r="D126" s="318">
        <v>39999</v>
      </c>
      <c r="F126" s="353">
        <v>1575</v>
      </c>
      <c r="G126" s="468">
        <v>630</v>
      </c>
    </row>
    <row r="127" spans="2:7">
      <c r="B127" s="318" t="str">
        <f t="shared" si="6"/>
        <v>County Pop: 40,000 - 59,999</v>
      </c>
      <c r="C127" s="318">
        <f t="shared" si="7"/>
        <v>40000</v>
      </c>
      <c r="D127" s="318">
        <v>59999</v>
      </c>
      <c r="F127" s="353">
        <v>1575</v>
      </c>
      <c r="G127" s="468">
        <v>630</v>
      </c>
    </row>
    <row r="128" spans="2:7">
      <c r="B128" s="318" t="str">
        <f t="shared" si="6"/>
        <v>County Pop: 60,000 - 89,999</v>
      </c>
      <c r="C128" s="318">
        <f t="shared" si="7"/>
        <v>60000</v>
      </c>
      <c r="D128" s="318">
        <v>89999</v>
      </c>
      <c r="F128" s="353">
        <v>1575</v>
      </c>
      <c r="G128" s="468">
        <v>840</v>
      </c>
    </row>
    <row r="129" spans="2:7">
      <c r="B129" s="318" t="str">
        <f t="shared" si="6"/>
        <v>County Pop: 90,000 - 119,999</v>
      </c>
      <c r="C129" s="318">
        <f t="shared" si="7"/>
        <v>90000</v>
      </c>
      <c r="D129" s="318">
        <v>119999</v>
      </c>
      <c r="F129" s="353">
        <v>1575</v>
      </c>
      <c r="G129" s="468">
        <v>840</v>
      </c>
    </row>
    <row r="130" spans="2:7">
      <c r="B130" s="318" t="str">
        <f t="shared" si="6"/>
        <v>County Pop: 120,000 - 149,999</v>
      </c>
      <c r="C130" s="318">
        <f t="shared" si="7"/>
        <v>120000</v>
      </c>
      <c r="D130" s="318">
        <v>149999</v>
      </c>
      <c r="F130" s="353">
        <v>1575</v>
      </c>
      <c r="G130" s="468">
        <v>1050</v>
      </c>
    </row>
    <row r="131" spans="2:7">
      <c r="B131" s="318" t="str">
        <f t="shared" si="6"/>
        <v>County Pop: 150,000 - 179,999</v>
      </c>
      <c r="C131" s="318">
        <f t="shared" si="7"/>
        <v>150000</v>
      </c>
      <c r="D131" s="318">
        <v>179999</v>
      </c>
      <c r="F131" s="353">
        <v>1575</v>
      </c>
      <c r="G131" s="468">
        <v>1260</v>
      </c>
    </row>
    <row r="132" spans="2:7">
      <c r="B132" s="318" t="str">
        <f t="shared" si="6"/>
        <v>County Pop: 180,000 - 249,999</v>
      </c>
      <c r="C132" s="318">
        <f t="shared" si="7"/>
        <v>180000</v>
      </c>
      <c r="D132" s="318">
        <v>249999</v>
      </c>
      <c r="F132" s="353">
        <v>1575</v>
      </c>
      <c r="G132" s="468">
        <v>1470</v>
      </c>
    </row>
    <row r="133" spans="2:7">
      <c r="B133" s="318" t="str">
        <f t="shared" si="6"/>
        <v>County Pop: 250,000 - 349,999</v>
      </c>
      <c r="C133" s="318">
        <f t="shared" si="7"/>
        <v>250000</v>
      </c>
      <c r="D133" s="318">
        <v>349999</v>
      </c>
      <c r="F133" s="353">
        <v>1575</v>
      </c>
      <c r="G133" s="468">
        <v>1680</v>
      </c>
    </row>
    <row r="134" spans="2:7">
      <c r="B134" s="318" t="str">
        <f t="shared" si="6"/>
        <v>County Pop: 350,000 - 500,000</v>
      </c>
      <c r="C134" s="318">
        <f t="shared" si="7"/>
        <v>350000</v>
      </c>
      <c r="D134" s="318">
        <v>500000</v>
      </c>
      <c r="F134" s="353">
        <v>1575</v>
      </c>
      <c r="G134" s="468">
        <v>1890</v>
      </c>
    </row>
    <row r="135" spans="2:7">
      <c r="B135" s="318" t="str">
        <f t="shared" si="6"/>
        <v>County Pop: 500,001 - 649,999</v>
      </c>
      <c r="C135" s="318">
        <f t="shared" si="7"/>
        <v>500001</v>
      </c>
      <c r="D135" s="318">
        <v>649999</v>
      </c>
      <c r="F135" s="353">
        <v>1575</v>
      </c>
      <c r="G135" s="468">
        <v>2100</v>
      </c>
    </row>
    <row r="136" spans="2:7">
      <c r="B136" s="318" t="str">
        <f t="shared" si="6"/>
        <v>County Pop: 650,000 - 799,999</v>
      </c>
      <c r="C136" s="318">
        <f t="shared" si="7"/>
        <v>650000</v>
      </c>
      <c r="D136" s="318">
        <v>799999</v>
      </c>
      <c r="F136" s="353">
        <v>1575</v>
      </c>
      <c r="G136" s="468">
        <v>2100</v>
      </c>
    </row>
    <row r="137" spans="2:7">
      <c r="B137" s="318" t="str">
        <f t="shared" si="6"/>
        <v>County Pop: 800,000 - 949,999</v>
      </c>
      <c r="C137" s="318">
        <f t="shared" si="7"/>
        <v>800000</v>
      </c>
      <c r="D137" s="318">
        <v>949999</v>
      </c>
      <c r="F137" s="353">
        <v>1575</v>
      </c>
      <c r="G137" s="468">
        <v>2100</v>
      </c>
    </row>
    <row r="138" spans="2:7">
      <c r="B138" s="318" t="str">
        <f t="shared" si="6"/>
        <v>County Pop: 950,000 - 1,100,000</v>
      </c>
      <c r="C138" s="318">
        <f t="shared" si="7"/>
        <v>950000</v>
      </c>
      <c r="D138" s="318">
        <v>1100000</v>
      </c>
      <c r="F138" s="353">
        <v>1575</v>
      </c>
      <c r="G138" s="468">
        <v>2100</v>
      </c>
    </row>
    <row r="139" spans="2:7">
      <c r="B139" s="318" t="str">
        <f>"County Pop: "&amp;TEXT(C139,"#,0")</f>
        <v>County Pop: &gt;1,100,000</v>
      </c>
      <c r="C139" s="328" t="s">
        <v>134</v>
      </c>
      <c r="D139" s="325" t="s">
        <v>131</v>
      </c>
      <c r="F139" s="467" t="s">
        <v>132</v>
      </c>
      <c r="G139" s="467" t="s">
        <v>132</v>
      </c>
    </row>
    <row r="140" spans="2:7">
      <c r="F140" s="39"/>
      <c r="G140" s="39"/>
    </row>
    <row r="141" spans="2:7" ht="14.1" thickBot="1">
      <c r="B141" s="316" t="s">
        <v>141</v>
      </c>
      <c r="C141" s="317"/>
      <c r="D141" s="317"/>
      <c r="E141" s="317"/>
      <c r="F141" s="317"/>
      <c r="G141" s="317"/>
    </row>
    <row r="142" spans="2:7">
      <c r="F142" s="39"/>
      <c r="G142" s="39"/>
    </row>
    <row r="143" spans="2:7">
      <c r="B143" s="318" t="s">
        <v>154</v>
      </c>
      <c r="C143" s="325" t="s">
        <v>131</v>
      </c>
      <c r="D143" s="325" t="s">
        <v>131</v>
      </c>
      <c r="F143" s="469" t="s">
        <v>155</v>
      </c>
      <c r="G143" s="469" t="s">
        <v>155</v>
      </c>
    </row>
    <row r="146" spans="2:2">
      <c r="B146" s="461" t="s">
        <v>156</v>
      </c>
    </row>
  </sheetData>
  <mergeCells count="3">
    <mergeCell ref="C47:D47"/>
    <mergeCell ref="C71:D71"/>
    <mergeCell ref="N5:N6"/>
  </mergeCells>
  <conditionalFormatting sqref="B28:E45 B47:C47 E47 B48:E69 Q68">
    <cfRule type="expression" dxfId="56" priority="76">
      <formula>MOD(ROW(),2)</formula>
    </cfRule>
  </conditionalFormatting>
  <conditionalFormatting sqref="B12:G92">
    <cfRule type="expression" dxfId="55" priority="5">
      <formula>MOD(ROW(),2)</formula>
    </cfRule>
  </conditionalFormatting>
  <conditionalFormatting sqref="E71:G71">
    <cfRule type="expression" dxfId="54" priority="37">
      <formula>MOD(ROW(),2)</formula>
    </cfRule>
  </conditionalFormatting>
  <conditionalFormatting sqref="F44:G45">
    <cfRule type="expression" dxfId="53" priority="75">
      <formula>MOD(ROW(),2)</formula>
    </cfRule>
  </conditionalFormatting>
  <conditionalFormatting sqref="F47:G69">
    <cfRule type="expression" dxfId="52" priority="64">
      <formula>MOD(ROW(),2)</formula>
    </cfRule>
  </conditionalFormatting>
  <conditionalFormatting sqref="H12:H23">
    <cfRule type="expression" dxfId="51" priority="140">
      <formula>MOD(ROW(),2)</formula>
    </cfRule>
  </conditionalFormatting>
  <conditionalFormatting sqref="L24">
    <cfRule type="expression" dxfId="50" priority="184">
      <formula>MOD(ROW(),2)</formula>
    </cfRule>
  </conditionalFormatting>
  <conditionalFormatting sqref="L44:L45">
    <cfRule type="expression" dxfId="49" priority="67">
      <formula>MOD(ROW(),2)</formula>
    </cfRule>
  </conditionalFormatting>
  <conditionalFormatting sqref="L47">
    <cfRule type="expression" dxfId="48" priority="40">
      <formula>MOD(ROW(),2)</formula>
    </cfRule>
  </conditionalFormatting>
  <conditionalFormatting sqref="L49:L69">
    <cfRule type="expression" dxfId="47" priority="44">
      <formula>MOD(ROW(),2)</formula>
    </cfRule>
  </conditionalFormatting>
  <conditionalFormatting sqref="L71">
    <cfRule type="expression" dxfId="46" priority="33">
      <formula>MOD(ROW(),2)</formula>
    </cfRule>
  </conditionalFormatting>
  <conditionalFormatting sqref="L85">
    <cfRule type="expression" dxfId="45" priority="22">
      <formula>MOD(ROW(),2)</formula>
    </cfRule>
  </conditionalFormatting>
  <conditionalFormatting sqref="O12:Q12 K12:N23 I12:J71 N12:N71 O13:P23 O24:Q24 O28:Q28 F28:N43 O29:P71 B71:C71 B72:E72 K73:N84 I73:J85 N73:P85 B89:Q89">
    <cfRule type="expression" dxfId="44" priority="38">
      <formula>MOD(ROW(),2)</formula>
    </cfRule>
  </conditionalFormatting>
  <conditionalFormatting sqref="Q46">
    <cfRule type="expression" dxfId="43" priority="66">
      <formula>MOD(ROW(),2)</formula>
    </cfRule>
  </conditionalFormatting>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2:E32"/>
  <sheetViews>
    <sheetView workbookViewId="0">
      <selection activeCell="E5" sqref="E5"/>
    </sheetView>
  </sheetViews>
  <sheetFormatPr defaultColWidth="8.85546875" defaultRowHeight="15"/>
  <cols>
    <col min="1" max="1" width="11.140625" style="58" customWidth="1"/>
    <col min="2" max="2" width="12.28515625" style="58" customWidth="1"/>
    <col min="3" max="3" width="3" style="58" customWidth="1"/>
    <col min="4" max="4" width="11.42578125" style="58" customWidth="1"/>
    <col min="5" max="5" width="14.42578125" style="58" customWidth="1"/>
    <col min="6" max="16384" width="8.85546875" style="58"/>
  </cols>
  <sheetData>
    <row r="2" spans="1:5" ht="48.6" customHeight="1" thickBot="1">
      <c r="A2" s="559" t="s">
        <v>441</v>
      </c>
      <c r="B2" s="560"/>
      <c r="C2" s="560"/>
      <c r="D2" s="560"/>
      <c r="E2" s="560"/>
    </row>
    <row r="3" spans="1:5" ht="15.75" customHeight="1">
      <c r="A3" s="549" t="s">
        <v>442</v>
      </c>
      <c r="B3" s="549" t="s">
        <v>414</v>
      </c>
      <c r="C3" s="550"/>
      <c r="D3" s="550"/>
      <c r="E3" s="79" t="s">
        <v>443</v>
      </c>
    </row>
    <row r="4" spans="1:5" ht="17.100000000000001" thickBot="1">
      <c r="A4" s="551"/>
      <c r="B4" s="561"/>
      <c r="C4" s="562"/>
      <c r="D4" s="562"/>
      <c r="E4" s="80" t="s">
        <v>391</v>
      </c>
    </row>
    <row r="5" spans="1:5">
      <c r="A5" s="88" t="s">
        <v>444</v>
      </c>
      <c r="B5" s="72">
        <v>0</v>
      </c>
      <c r="C5" s="72" t="s">
        <v>190</v>
      </c>
      <c r="D5" s="72">
        <v>25000</v>
      </c>
      <c r="E5" s="140">
        <v>2124</v>
      </c>
    </row>
    <row r="6" spans="1:5">
      <c r="A6" s="88" t="s">
        <v>445</v>
      </c>
      <c r="B6" s="69">
        <v>25001</v>
      </c>
      <c r="C6" s="69" t="s">
        <v>190</v>
      </c>
      <c r="D6" s="69">
        <v>50000</v>
      </c>
      <c r="E6" s="141">
        <v>2854</v>
      </c>
    </row>
    <row r="7" spans="1:5">
      <c r="A7" s="88" t="s">
        <v>446</v>
      </c>
      <c r="B7" s="72">
        <v>50001</v>
      </c>
      <c r="C7" s="72" t="s">
        <v>190</v>
      </c>
      <c r="D7" s="72">
        <v>75000</v>
      </c>
      <c r="E7" s="140">
        <v>3792</v>
      </c>
    </row>
    <row r="8" spans="1:5">
      <c r="A8" s="88" t="s">
        <v>447</v>
      </c>
      <c r="B8" s="69">
        <v>75001</v>
      </c>
      <c r="C8" s="69" t="s">
        <v>190</v>
      </c>
      <c r="D8" s="69">
        <v>100000</v>
      </c>
      <c r="E8" s="89">
        <v>5692</v>
      </c>
    </row>
    <row r="9" spans="1:5">
      <c r="A9" s="88" t="s">
        <v>448</v>
      </c>
      <c r="B9" s="72">
        <v>100001</v>
      </c>
      <c r="C9" s="72" t="s">
        <v>190</v>
      </c>
      <c r="D9" s="72">
        <v>150000</v>
      </c>
      <c r="E9" s="90">
        <v>6754</v>
      </c>
    </row>
    <row r="10" spans="1:5">
      <c r="A10" s="88" t="s">
        <v>449</v>
      </c>
      <c r="B10" s="69">
        <v>150001</v>
      </c>
      <c r="C10" s="69" t="s">
        <v>190</v>
      </c>
      <c r="D10" s="69">
        <v>200000</v>
      </c>
      <c r="E10" s="89">
        <v>7982</v>
      </c>
    </row>
    <row r="11" spans="1:5">
      <c r="A11" s="88" t="s">
        <v>450</v>
      </c>
      <c r="B11" s="72">
        <v>200001</v>
      </c>
      <c r="C11" s="72" t="s">
        <v>190</v>
      </c>
      <c r="D11" s="72">
        <v>300000</v>
      </c>
      <c r="E11" s="90">
        <v>9571</v>
      </c>
    </row>
    <row r="12" spans="1:5">
      <c r="A12" s="88" t="s">
        <v>451</v>
      </c>
      <c r="B12" s="69">
        <v>300001</v>
      </c>
      <c r="C12" s="69" t="s">
        <v>190</v>
      </c>
      <c r="D12" s="69">
        <v>400000</v>
      </c>
      <c r="E12" s="89">
        <v>11168</v>
      </c>
    </row>
    <row r="13" spans="1:5">
      <c r="A13" s="88" t="s">
        <v>452</v>
      </c>
      <c r="B13" s="72">
        <v>400001</v>
      </c>
      <c r="C13" s="72" t="s">
        <v>190</v>
      </c>
      <c r="D13" s="72">
        <v>500000</v>
      </c>
      <c r="E13" s="90">
        <v>12757</v>
      </c>
    </row>
    <row r="14" spans="1:5">
      <c r="A14" s="88" t="s">
        <v>453</v>
      </c>
      <c r="B14" s="69">
        <v>500001</v>
      </c>
      <c r="C14" s="69" t="s">
        <v>190</v>
      </c>
      <c r="D14" s="69">
        <v>600000</v>
      </c>
      <c r="E14" s="89">
        <v>14353</v>
      </c>
    </row>
    <row r="15" spans="1:5">
      <c r="A15" s="88" t="s">
        <v>454</v>
      </c>
      <c r="B15" s="72">
        <v>600001</v>
      </c>
      <c r="C15" s="72" t="s">
        <v>190</v>
      </c>
      <c r="D15" s="72">
        <v>700000</v>
      </c>
      <c r="E15" s="90">
        <v>15955</v>
      </c>
    </row>
    <row r="16" spans="1:5">
      <c r="A16" s="88" t="s">
        <v>455</v>
      </c>
      <c r="B16" s="69">
        <v>700001</v>
      </c>
      <c r="C16" s="69" t="s">
        <v>190</v>
      </c>
      <c r="D16" s="69">
        <v>800000</v>
      </c>
      <c r="E16" s="89">
        <v>18774</v>
      </c>
    </row>
    <row r="17" spans="1:5">
      <c r="A17" s="88" t="s">
        <v>456</v>
      </c>
      <c r="B17" s="72">
        <v>800001</v>
      </c>
      <c r="C17" s="72" t="s">
        <v>190</v>
      </c>
      <c r="D17" s="72">
        <v>900000</v>
      </c>
      <c r="E17" s="90">
        <v>21208</v>
      </c>
    </row>
    <row r="18" spans="1:5">
      <c r="A18" s="88" t="s">
        <v>457</v>
      </c>
      <c r="B18" s="69">
        <v>900001</v>
      </c>
      <c r="C18" s="69" t="s">
        <v>190</v>
      </c>
      <c r="D18" s="69">
        <v>1000000</v>
      </c>
      <c r="E18" s="89">
        <v>24740</v>
      </c>
    </row>
    <row r="19" spans="1:5">
      <c r="A19" s="88" t="s">
        <v>458</v>
      </c>
      <c r="B19" s="72">
        <v>1000001</v>
      </c>
      <c r="C19" s="72" t="s">
        <v>190</v>
      </c>
      <c r="D19" s="72">
        <v>1100000</v>
      </c>
      <c r="E19" s="90">
        <v>27456</v>
      </c>
    </row>
    <row r="20" spans="1:5">
      <c r="A20" s="88" t="s">
        <v>459</v>
      </c>
      <c r="B20" s="69">
        <v>1100001</v>
      </c>
      <c r="C20" s="69" t="s">
        <v>190</v>
      </c>
      <c r="D20" s="69">
        <v>1200000</v>
      </c>
      <c r="E20" s="89">
        <v>30902</v>
      </c>
    </row>
    <row r="21" spans="1:5">
      <c r="A21" s="88" t="s">
        <v>460</v>
      </c>
      <c r="B21" s="72">
        <v>1200001</v>
      </c>
      <c r="C21" s="72" t="s">
        <v>190</v>
      </c>
      <c r="D21" s="72">
        <v>1300000</v>
      </c>
      <c r="E21" s="90">
        <v>34326</v>
      </c>
    </row>
    <row r="22" spans="1:5">
      <c r="A22" s="88" t="s">
        <v>461</v>
      </c>
      <c r="B22" s="69">
        <v>1300001</v>
      </c>
      <c r="C22" s="69" t="s">
        <v>190</v>
      </c>
      <c r="D22" s="69">
        <v>1400000</v>
      </c>
      <c r="E22" s="89">
        <v>37042</v>
      </c>
    </row>
    <row r="23" spans="1:5">
      <c r="A23" s="88" t="s">
        <v>462</v>
      </c>
      <c r="B23" s="72">
        <v>1400001</v>
      </c>
      <c r="C23" s="72" t="s">
        <v>190</v>
      </c>
      <c r="D23" s="72">
        <v>1500000</v>
      </c>
      <c r="E23" s="90">
        <v>40408</v>
      </c>
    </row>
    <row r="24" spans="1:5">
      <c r="A24" s="88" t="s">
        <v>463</v>
      </c>
      <c r="B24" s="69">
        <v>1500001</v>
      </c>
      <c r="C24" s="69" t="s">
        <v>190</v>
      </c>
      <c r="D24" s="69">
        <v>1600000</v>
      </c>
      <c r="E24" s="89">
        <v>43781</v>
      </c>
    </row>
    <row r="25" spans="1:5">
      <c r="A25" s="88" t="s">
        <v>464</v>
      </c>
      <c r="B25" s="72">
        <v>1600001</v>
      </c>
      <c r="C25" s="72" t="s">
        <v>190</v>
      </c>
      <c r="D25" s="72">
        <v>1700000</v>
      </c>
      <c r="E25" s="90">
        <v>46114</v>
      </c>
    </row>
    <row r="26" spans="1:5">
      <c r="A26" s="88" t="s">
        <v>465</v>
      </c>
      <c r="B26" s="69">
        <v>1700001</v>
      </c>
      <c r="C26" s="69" t="s">
        <v>190</v>
      </c>
      <c r="D26" s="69">
        <v>1800000</v>
      </c>
      <c r="E26" s="89">
        <v>49424</v>
      </c>
    </row>
    <row r="27" spans="1:5">
      <c r="A27" s="88" t="s">
        <v>466</v>
      </c>
      <c r="B27" s="72">
        <v>1800001</v>
      </c>
      <c r="C27" s="72" t="s">
        <v>190</v>
      </c>
      <c r="D27" s="72">
        <v>1900000</v>
      </c>
      <c r="E27" s="90">
        <v>52717</v>
      </c>
    </row>
    <row r="28" spans="1:5">
      <c r="A28" s="88" t="s">
        <v>467</v>
      </c>
      <c r="B28" s="69">
        <v>1900001</v>
      </c>
      <c r="C28" s="69" t="s">
        <v>190</v>
      </c>
      <c r="D28" s="69">
        <v>2000000</v>
      </c>
      <c r="E28" s="89">
        <v>58293</v>
      </c>
    </row>
    <row r="29" spans="1:5">
      <c r="A29" s="88" t="s">
        <v>468</v>
      </c>
      <c r="B29" s="72">
        <v>2000001</v>
      </c>
      <c r="C29" s="72" t="s">
        <v>190</v>
      </c>
      <c r="D29" s="72">
        <v>2100000</v>
      </c>
      <c r="E29" s="140">
        <v>64758</v>
      </c>
    </row>
    <row r="30" spans="1:5">
      <c r="A30" s="137"/>
      <c r="B30" s="137"/>
      <c r="C30" s="137"/>
      <c r="D30" s="138"/>
      <c r="E30" s="139"/>
    </row>
    <row r="31" spans="1:5">
      <c r="A31" s="553" t="s">
        <v>417</v>
      </c>
      <c r="B31" s="553"/>
      <c r="C31" s="553"/>
      <c r="D31" s="553"/>
      <c r="E31" s="553"/>
    </row>
    <row r="32" spans="1:5" ht="24.75" customHeight="1">
      <c r="A32" s="554" t="s">
        <v>469</v>
      </c>
      <c r="B32" s="554"/>
      <c r="C32" s="554"/>
      <c r="D32" s="554"/>
      <c r="E32" s="554"/>
    </row>
  </sheetData>
  <mergeCells count="5">
    <mergeCell ref="A2:E2"/>
    <mergeCell ref="A3:A4"/>
    <mergeCell ref="B3:D4"/>
    <mergeCell ref="A31:E31"/>
    <mergeCell ref="A32:E32"/>
  </mergeCells>
  <pageMargins left="0.7" right="0.7" top="0.75" bottom="0.7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9"/>
  <sheetViews>
    <sheetView workbookViewId="0">
      <selection activeCell="F20" sqref="F20:F21"/>
    </sheetView>
  </sheetViews>
  <sheetFormatPr defaultColWidth="8.85546875" defaultRowHeight="11.1"/>
  <cols>
    <col min="1" max="1" width="1.7109375" style="19" customWidth="1"/>
    <col min="2" max="3" width="8.7109375" style="19" customWidth="1"/>
    <col min="4" max="4" width="1.7109375" style="19" customWidth="1"/>
    <col min="5" max="5" width="15" style="19" customWidth="1"/>
    <col min="6" max="6" width="16.7109375" style="19" customWidth="1"/>
    <col min="7" max="7" width="5.28515625" style="19" customWidth="1"/>
    <col min="8" max="8" width="17.85546875" style="19" customWidth="1"/>
    <col min="9" max="9" width="17.7109375" style="19" customWidth="1"/>
    <col min="10" max="10" width="18.42578125" style="19" customWidth="1"/>
    <col min="11" max="11" width="15.7109375" style="19" customWidth="1"/>
    <col min="12" max="12" width="18.7109375" style="19" customWidth="1"/>
    <col min="13" max="13" width="19.85546875" style="19" customWidth="1"/>
    <col min="14" max="14" width="16.7109375" style="19" customWidth="1"/>
    <col min="15" max="16" width="16.42578125" style="19" customWidth="1"/>
    <col min="17" max="18" width="12.7109375" style="19" customWidth="1"/>
    <col min="19" max="16384" width="8.85546875" style="19"/>
  </cols>
  <sheetData>
    <row r="2" spans="2:9" ht="20.100000000000001">
      <c r="B2" s="32" t="s">
        <v>470</v>
      </c>
      <c r="E2" s="31"/>
      <c r="F2" s="31"/>
      <c r="G2" s="31"/>
      <c r="H2" s="31"/>
      <c r="I2" s="31"/>
    </row>
    <row r="3" spans="2:9" ht="14.1">
      <c r="E3" s="31"/>
      <c r="F3" s="31"/>
      <c r="G3" s="31"/>
      <c r="H3" s="31"/>
      <c r="I3" s="31"/>
    </row>
    <row r="4" spans="2:9" ht="14.1">
      <c r="B4" s="128"/>
      <c r="C4" s="128"/>
      <c r="D4" s="29"/>
      <c r="E4" s="30" t="s">
        <v>471</v>
      </c>
      <c r="F4" s="30"/>
    </row>
    <row r="5" spans="2:9" ht="14.1">
      <c r="B5" s="128"/>
      <c r="C5" s="128"/>
      <c r="D5" s="29"/>
      <c r="E5" s="129" t="s">
        <v>472</v>
      </c>
      <c r="F5" s="129" t="s">
        <v>473</v>
      </c>
    </row>
    <row r="6" spans="2:9" ht="14.1">
      <c r="B6" s="128"/>
      <c r="C6" s="128"/>
      <c r="D6" s="29"/>
      <c r="E6" s="129"/>
      <c r="F6" s="129"/>
    </row>
    <row r="7" spans="2:9" ht="12" customHeight="1">
      <c r="B7" s="128"/>
      <c r="C7" s="128"/>
      <c r="D7" s="29"/>
      <c r="E7" s="30"/>
      <c r="F7" s="30"/>
    </row>
    <row r="8" spans="2:9" s="27" customFormat="1" ht="15" customHeight="1">
      <c r="B8" s="35"/>
      <c r="C8" s="30"/>
      <c r="D8" s="29"/>
      <c r="E8" s="129"/>
      <c r="F8" s="28"/>
    </row>
    <row r="9" spans="2:9" s="27" customFormat="1" ht="15" customHeight="1">
      <c r="B9" s="28"/>
      <c r="C9" s="28"/>
      <c r="D9" s="29"/>
      <c r="E9" s="30"/>
      <c r="F9" s="28" t="s">
        <v>474</v>
      </c>
    </row>
    <row r="10" spans="2:9" s="27" customFormat="1" ht="15" customHeight="1">
      <c r="B10" s="30" t="s">
        <v>475</v>
      </c>
      <c r="C10" s="30"/>
      <c r="D10" s="29"/>
      <c r="E10" s="30" t="s">
        <v>476</v>
      </c>
      <c r="F10" s="28" t="s">
        <v>477</v>
      </c>
    </row>
    <row r="11" spans="2:9" s="27" customFormat="1">
      <c r="B11" s="28" t="s">
        <v>125</v>
      </c>
      <c r="C11" s="28" t="s">
        <v>126</v>
      </c>
      <c r="D11" s="29"/>
      <c r="E11" s="28" t="s">
        <v>260</v>
      </c>
      <c r="F11" s="28" t="s">
        <v>129</v>
      </c>
    </row>
    <row r="12" spans="2:9" ht="5.0999999999999996" customHeight="1">
      <c r="H12" s="27"/>
      <c r="I12" s="27"/>
    </row>
    <row r="13" spans="2:9" ht="17.100000000000001" thickBot="1">
      <c r="B13" s="26" t="s">
        <v>189</v>
      </c>
      <c r="C13" s="25"/>
      <c r="D13" s="25"/>
      <c r="E13" s="25"/>
      <c r="F13" s="25"/>
      <c r="H13" s="563"/>
      <c r="I13" s="563"/>
    </row>
    <row r="14" spans="2:9" s="24" customFormat="1" ht="5.0999999999999996" customHeight="1">
      <c r="H14" s="19"/>
      <c r="I14" s="19"/>
    </row>
    <row r="15" spans="2:9" ht="10.35" customHeight="1">
      <c r="B15" s="22">
        <v>0</v>
      </c>
      <c r="C15" s="22">
        <v>20</v>
      </c>
      <c r="E15" s="23">
        <v>1911</v>
      </c>
      <c r="F15" s="23">
        <v>229</v>
      </c>
    </row>
    <row r="16" spans="2:9">
      <c r="B16" s="22">
        <f t="shared" ref="B16:B32" si="0">C15+1</f>
        <v>21</v>
      </c>
      <c r="C16" s="22">
        <v>40</v>
      </c>
      <c r="E16" s="20">
        <v>3344</v>
      </c>
      <c r="F16" s="20">
        <v>381</v>
      </c>
    </row>
    <row r="17" spans="2:6">
      <c r="B17" s="22">
        <f t="shared" si="0"/>
        <v>41</v>
      </c>
      <c r="C17" s="22">
        <v>60</v>
      </c>
      <c r="E17" s="20">
        <v>4877</v>
      </c>
      <c r="F17" s="20">
        <v>532</v>
      </c>
    </row>
    <row r="18" spans="2:6">
      <c r="B18" s="22">
        <f t="shared" si="0"/>
        <v>61</v>
      </c>
      <c r="C18" s="22">
        <v>80</v>
      </c>
      <c r="E18" s="20">
        <v>6310</v>
      </c>
      <c r="F18" s="20">
        <v>684</v>
      </c>
    </row>
    <row r="19" spans="2:6">
      <c r="B19" s="22">
        <f t="shared" si="0"/>
        <v>81</v>
      </c>
      <c r="C19" s="22">
        <v>100</v>
      </c>
      <c r="E19" s="20">
        <v>7646</v>
      </c>
      <c r="F19" s="20">
        <v>835</v>
      </c>
    </row>
    <row r="20" spans="2:6">
      <c r="B20" s="22">
        <f t="shared" si="0"/>
        <v>101</v>
      </c>
      <c r="C20" s="22">
        <v>150</v>
      </c>
      <c r="E20" s="20">
        <v>11111</v>
      </c>
      <c r="F20" s="20">
        <v>1138</v>
      </c>
    </row>
    <row r="21" spans="2:6">
      <c r="B21" s="22">
        <f t="shared" si="0"/>
        <v>151</v>
      </c>
      <c r="C21" s="22">
        <v>200</v>
      </c>
      <c r="E21" s="20">
        <v>14337</v>
      </c>
      <c r="F21" s="20">
        <v>1443</v>
      </c>
    </row>
    <row r="22" spans="2:6">
      <c r="B22" s="22">
        <f t="shared" si="0"/>
        <v>201</v>
      </c>
      <c r="C22" s="22">
        <v>250</v>
      </c>
      <c r="E22" s="20">
        <v>17324</v>
      </c>
      <c r="F22" s="20">
        <v>1746</v>
      </c>
    </row>
    <row r="23" spans="2:6">
      <c r="B23" s="22">
        <f t="shared" si="0"/>
        <v>251</v>
      </c>
      <c r="C23" s="22">
        <v>300</v>
      </c>
      <c r="E23" s="20">
        <v>20069</v>
      </c>
      <c r="F23" s="20">
        <v>1972</v>
      </c>
    </row>
    <row r="24" spans="2:6">
      <c r="B24" s="22">
        <f t="shared" si="0"/>
        <v>301</v>
      </c>
      <c r="C24" s="22">
        <v>400</v>
      </c>
      <c r="E24" s="20">
        <v>21024</v>
      </c>
      <c r="F24" s="20">
        <v>2049</v>
      </c>
    </row>
    <row r="25" spans="2:6">
      <c r="B25" s="22">
        <f t="shared" si="0"/>
        <v>401</v>
      </c>
      <c r="C25" s="22">
        <v>500</v>
      </c>
      <c r="E25" s="20">
        <v>21502</v>
      </c>
      <c r="F25" s="20">
        <v>2123</v>
      </c>
    </row>
    <row r="26" spans="2:6">
      <c r="B26" s="22">
        <f t="shared" si="0"/>
        <v>501</v>
      </c>
      <c r="C26" s="22">
        <v>600</v>
      </c>
      <c r="E26" s="20">
        <v>22935</v>
      </c>
      <c r="F26" s="20">
        <v>2275</v>
      </c>
    </row>
    <row r="27" spans="2:6">
      <c r="B27" s="22">
        <f t="shared" si="0"/>
        <v>601</v>
      </c>
      <c r="C27" s="22">
        <v>800</v>
      </c>
      <c r="E27" s="20">
        <v>28670</v>
      </c>
      <c r="F27" s="20">
        <v>2882</v>
      </c>
    </row>
    <row r="28" spans="2:6">
      <c r="B28" s="22">
        <f t="shared" si="0"/>
        <v>801</v>
      </c>
      <c r="C28" s="22">
        <v>1000</v>
      </c>
      <c r="E28" s="20">
        <v>33449</v>
      </c>
      <c r="F28" s="20">
        <v>3337</v>
      </c>
    </row>
    <row r="29" spans="2:6">
      <c r="B29" s="22">
        <f t="shared" si="0"/>
        <v>1001</v>
      </c>
      <c r="C29" s="22">
        <v>1250</v>
      </c>
      <c r="E29" s="20">
        <v>38826</v>
      </c>
      <c r="F29" s="20">
        <v>3943</v>
      </c>
    </row>
    <row r="30" spans="2:6">
      <c r="B30" s="22">
        <f t="shared" si="0"/>
        <v>1251</v>
      </c>
      <c r="C30" s="22">
        <v>1500</v>
      </c>
      <c r="E30" s="20">
        <v>43005</v>
      </c>
      <c r="F30" s="20">
        <v>4247</v>
      </c>
    </row>
    <row r="31" spans="2:6">
      <c r="B31" s="22">
        <f t="shared" si="0"/>
        <v>1501</v>
      </c>
      <c r="C31" s="22">
        <v>1750</v>
      </c>
      <c r="E31" s="20">
        <v>45993</v>
      </c>
      <c r="F31" s="20">
        <v>4551</v>
      </c>
    </row>
    <row r="32" spans="2:6">
      <c r="B32" s="22">
        <f t="shared" si="0"/>
        <v>1751</v>
      </c>
      <c r="C32" s="22">
        <v>2000</v>
      </c>
      <c r="E32" s="20">
        <v>47783</v>
      </c>
      <c r="F32" s="20">
        <v>4854</v>
      </c>
    </row>
    <row r="33" spans="2:6">
      <c r="B33" s="21" t="s">
        <v>478</v>
      </c>
      <c r="C33" s="130" t="s">
        <v>131</v>
      </c>
      <c r="E33" s="131" t="s">
        <v>132</v>
      </c>
      <c r="F33" s="131" t="s">
        <v>132</v>
      </c>
    </row>
    <row r="34" spans="2:6" ht="5.0999999999999996" customHeight="1"/>
    <row r="35" spans="2:6" ht="5.0999999999999996" customHeight="1">
      <c r="B35" s="36"/>
      <c r="C35" s="36"/>
      <c r="D35" s="36"/>
      <c r="E35" s="36"/>
      <c r="F35" s="36"/>
    </row>
    <row r="36" spans="2:6">
      <c r="B36" s="37" t="s">
        <v>479</v>
      </c>
    </row>
    <row r="37" spans="2:6">
      <c r="B37" s="37" t="s">
        <v>480</v>
      </c>
    </row>
    <row r="38" spans="2:6">
      <c r="B38" s="37" t="s">
        <v>481</v>
      </c>
    </row>
    <row r="39" spans="2:6">
      <c r="B39" s="37" t="s">
        <v>482</v>
      </c>
    </row>
  </sheetData>
  <mergeCells count="1">
    <mergeCell ref="H13:I13"/>
  </mergeCells>
  <conditionalFormatting sqref="B15:F33">
    <cfRule type="expression" dxfId="6" priority="10">
      <formula>MOD(ROW(),2)</formula>
    </cfRule>
  </conditionalFormatting>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0"/>
  <sheetViews>
    <sheetView workbookViewId="0">
      <selection activeCell="D11" sqref="D11"/>
    </sheetView>
  </sheetViews>
  <sheetFormatPr defaultColWidth="8.85546875" defaultRowHeight="15"/>
  <cols>
    <col min="1" max="1" width="21" style="106" customWidth="1"/>
    <col min="2" max="2" width="8.42578125" style="106" bestFit="1" customWidth="1"/>
    <col min="3" max="3" width="29" style="106" customWidth="1"/>
    <col min="4" max="4" width="26.140625" style="106" customWidth="1"/>
    <col min="5" max="5" width="20" style="106" customWidth="1"/>
    <col min="6" max="6" width="27.85546875" style="106" customWidth="1"/>
    <col min="7" max="7" width="16.42578125" style="106" customWidth="1"/>
    <col min="8" max="8" width="11.140625" style="106" bestFit="1" customWidth="1"/>
    <col min="9" max="16384" width="8.85546875" style="106"/>
  </cols>
  <sheetData>
    <row r="1" spans="1:6" ht="24" customHeight="1">
      <c r="A1" s="566" t="s">
        <v>483</v>
      </c>
      <c r="B1" s="567"/>
      <c r="C1" s="568" t="s">
        <v>484</v>
      </c>
      <c r="D1" s="570" t="s">
        <v>485</v>
      </c>
      <c r="E1" s="570" t="s">
        <v>486</v>
      </c>
      <c r="F1" s="570" t="s">
        <v>487</v>
      </c>
    </row>
    <row r="2" spans="1:6" ht="34.35" customHeight="1">
      <c r="A2" s="166" t="s">
        <v>125</v>
      </c>
      <c r="B2" s="166" t="s">
        <v>126</v>
      </c>
      <c r="C2" s="569"/>
      <c r="D2" s="569"/>
      <c r="E2" s="570"/>
      <c r="F2" s="570"/>
    </row>
    <row r="3" spans="1:6" ht="18.95">
      <c r="A3" s="119">
        <v>0</v>
      </c>
      <c r="B3" s="119">
        <v>20</v>
      </c>
      <c r="C3" s="132">
        <v>2179</v>
      </c>
      <c r="D3" s="132">
        <v>3053</v>
      </c>
      <c r="E3" s="132">
        <v>611</v>
      </c>
      <c r="F3" s="204" t="s">
        <v>132</v>
      </c>
    </row>
    <row r="4" spans="1:6" ht="18.95">
      <c r="A4" s="165">
        <v>21</v>
      </c>
      <c r="B4" s="165">
        <v>30</v>
      </c>
      <c r="C4" s="133">
        <v>3271</v>
      </c>
      <c r="D4" s="133">
        <v>4577</v>
      </c>
      <c r="E4" s="133">
        <v>916</v>
      </c>
      <c r="F4" s="201" t="s">
        <v>132</v>
      </c>
    </row>
    <row r="5" spans="1:6" ht="18.95">
      <c r="A5" s="119">
        <v>31</v>
      </c>
      <c r="B5" s="119">
        <v>40</v>
      </c>
      <c r="C5" s="134">
        <v>4361</v>
      </c>
      <c r="D5" s="134">
        <v>6105</v>
      </c>
      <c r="E5" s="134">
        <v>1221</v>
      </c>
      <c r="F5" s="204" t="s">
        <v>132</v>
      </c>
    </row>
    <row r="6" spans="1:6" ht="18.95">
      <c r="A6" s="165">
        <v>41</v>
      </c>
      <c r="B6" s="165">
        <v>50</v>
      </c>
      <c r="C6" s="133">
        <v>5451</v>
      </c>
      <c r="D6" s="133">
        <v>7630</v>
      </c>
      <c r="E6" s="133">
        <v>1527</v>
      </c>
      <c r="F6" s="201" t="s">
        <v>132</v>
      </c>
    </row>
    <row r="7" spans="1:6" ht="18.95">
      <c r="A7" s="119">
        <v>51</v>
      </c>
      <c r="B7" s="119">
        <v>60</v>
      </c>
      <c r="C7" s="134">
        <v>6540</v>
      </c>
      <c r="D7" s="134">
        <v>9157</v>
      </c>
      <c r="E7" s="134">
        <v>1832</v>
      </c>
      <c r="F7" s="204" t="s">
        <v>132</v>
      </c>
    </row>
    <row r="8" spans="1:6" ht="18.95">
      <c r="A8" s="165">
        <v>61</v>
      </c>
      <c r="B8" s="165">
        <v>70</v>
      </c>
      <c r="C8" s="133">
        <v>7630</v>
      </c>
      <c r="D8" s="133">
        <v>10683</v>
      </c>
      <c r="E8" s="133">
        <v>2137</v>
      </c>
      <c r="F8" s="201" t="s">
        <v>132</v>
      </c>
    </row>
    <row r="9" spans="1:6" ht="18.95">
      <c r="A9" s="119">
        <v>71</v>
      </c>
      <c r="B9" s="119">
        <v>80</v>
      </c>
      <c r="C9" s="134">
        <v>8722</v>
      </c>
      <c r="D9" s="134">
        <v>12209</v>
      </c>
      <c r="E9" s="134">
        <v>2442</v>
      </c>
      <c r="F9" s="204" t="s">
        <v>132</v>
      </c>
    </row>
    <row r="10" spans="1:6" ht="18.95">
      <c r="A10" s="165">
        <v>81</v>
      </c>
      <c r="B10" s="165">
        <v>90</v>
      </c>
      <c r="C10" s="133">
        <v>9811</v>
      </c>
      <c r="D10" s="133">
        <v>13734</v>
      </c>
      <c r="E10" s="133">
        <v>2748</v>
      </c>
      <c r="F10" s="201" t="s">
        <v>132</v>
      </c>
    </row>
    <row r="11" spans="1:6" ht="18.95">
      <c r="A11" s="119">
        <v>91</v>
      </c>
      <c r="B11" s="119">
        <v>100</v>
      </c>
      <c r="C11" s="134">
        <v>10901</v>
      </c>
      <c r="D11" s="134">
        <v>15262</v>
      </c>
      <c r="E11" s="134">
        <v>3053</v>
      </c>
      <c r="F11" s="204" t="s">
        <v>132</v>
      </c>
    </row>
    <row r="12" spans="1:6" ht="18.95">
      <c r="A12" s="165">
        <v>101</v>
      </c>
      <c r="B12" s="165">
        <v>110</v>
      </c>
      <c r="C12" s="133">
        <v>11991</v>
      </c>
      <c r="D12" s="133">
        <v>16787</v>
      </c>
      <c r="E12" s="133">
        <v>3358</v>
      </c>
      <c r="F12" s="201" t="s">
        <v>132</v>
      </c>
    </row>
    <row r="13" spans="1:6" ht="18.95">
      <c r="A13" s="119">
        <v>111</v>
      </c>
      <c r="B13" s="119">
        <v>120</v>
      </c>
      <c r="C13" s="134">
        <v>13081</v>
      </c>
      <c r="D13" s="134">
        <v>18315</v>
      </c>
      <c r="E13" s="134">
        <v>3663</v>
      </c>
      <c r="F13" s="204" t="s">
        <v>132</v>
      </c>
    </row>
    <row r="14" spans="1:6" ht="18.95">
      <c r="A14" s="165">
        <v>121</v>
      </c>
      <c r="B14" s="165">
        <v>130</v>
      </c>
      <c r="C14" s="133">
        <v>14172</v>
      </c>
      <c r="D14" s="133">
        <v>19839</v>
      </c>
      <c r="E14" s="133">
        <v>3968</v>
      </c>
      <c r="F14" s="201" t="s">
        <v>132</v>
      </c>
    </row>
    <row r="15" spans="1:6" ht="18.95">
      <c r="A15" s="119">
        <v>131</v>
      </c>
      <c r="B15" s="119">
        <v>140</v>
      </c>
      <c r="C15" s="134">
        <v>15262</v>
      </c>
      <c r="D15" s="134">
        <v>21366</v>
      </c>
      <c r="E15" s="134">
        <v>4273</v>
      </c>
      <c r="F15" s="204" t="s">
        <v>132</v>
      </c>
    </row>
    <row r="16" spans="1:6" ht="18.95">
      <c r="A16" s="165">
        <v>141</v>
      </c>
      <c r="B16" s="165">
        <v>150</v>
      </c>
      <c r="C16" s="133">
        <v>16352</v>
      </c>
      <c r="D16" s="133">
        <v>22892</v>
      </c>
      <c r="E16" s="133">
        <v>4577</v>
      </c>
      <c r="F16" s="201" t="s">
        <v>132</v>
      </c>
    </row>
    <row r="17" spans="1:6" ht="18.95">
      <c r="A17" s="119">
        <v>151</v>
      </c>
      <c r="B17" s="119">
        <v>200</v>
      </c>
      <c r="C17" s="134">
        <v>21802</v>
      </c>
      <c r="D17" s="134">
        <v>30524</v>
      </c>
      <c r="E17" s="134">
        <v>6105</v>
      </c>
      <c r="F17" s="204" t="s">
        <v>132</v>
      </c>
    </row>
    <row r="18" spans="1:6" ht="18.95">
      <c r="A18" s="165">
        <v>201</v>
      </c>
      <c r="B18" s="165">
        <v>250</v>
      </c>
      <c r="C18" s="133">
        <v>27253</v>
      </c>
      <c r="D18" s="133">
        <v>38154</v>
      </c>
      <c r="E18" s="133">
        <v>7630</v>
      </c>
      <c r="F18" s="201" t="s">
        <v>132</v>
      </c>
    </row>
    <row r="19" spans="1:6" ht="18.95">
      <c r="A19" s="119">
        <v>251</v>
      </c>
      <c r="B19" s="119">
        <v>300</v>
      </c>
      <c r="C19" s="134">
        <v>32703</v>
      </c>
      <c r="D19" s="134">
        <v>45785</v>
      </c>
      <c r="E19" s="134">
        <v>9157</v>
      </c>
      <c r="F19" s="204" t="s">
        <v>132</v>
      </c>
    </row>
    <row r="20" spans="1:6" ht="18.95">
      <c r="A20" s="165">
        <v>301</v>
      </c>
      <c r="B20" s="165"/>
      <c r="C20" s="201" t="s">
        <v>132</v>
      </c>
      <c r="D20" s="202" t="s">
        <v>132</v>
      </c>
      <c r="E20" s="203" t="s">
        <v>132</v>
      </c>
      <c r="F20" s="203" t="s">
        <v>132</v>
      </c>
    </row>
    <row r="22" spans="1:6" ht="21.95">
      <c r="A22" s="108"/>
      <c r="B22" s="108"/>
      <c r="C22" s="109"/>
      <c r="D22" s="109"/>
      <c r="E22" s="109"/>
      <c r="F22" s="109"/>
    </row>
    <row r="23" spans="1:6" ht="45.95">
      <c r="A23" s="108"/>
      <c r="B23" s="108"/>
      <c r="C23" s="110" t="s">
        <v>488</v>
      </c>
      <c r="D23" s="109"/>
      <c r="E23" s="110"/>
      <c r="F23" s="110" t="s">
        <v>489</v>
      </c>
    </row>
    <row r="24" spans="1:6" ht="21.95">
      <c r="A24" s="111"/>
      <c r="B24" s="109"/>
      <c r="C24" s="112" t="s">
        <v>490</v>
      </c>
      <c r="D24" s="112" t="s">
        <v>491</v>
      </c>
      <c r="E24" s="112" t="s">
        <v>492</v>
      </c>
      <c r="F24" s="111" t="s">
        <v>493</v>
      </c>
    </row>
    <row r="25" spans="1:6" ht="63">
      <c r="A25" s="564" t="s">
        <v>494</v>
      </c>
      <c r="B25" s="565"/>
      <c r="C25" s="112" t="s">
        <v>495</v>
      </c>
      <c r="D25" s="113" t="s">
        <v>496</v>
      </c>
      <c r="E25" s="113" t="s">
        <v>25</v>
      </c>
      <c r="F25" s="113" t="s">
        <v>497</v>
      </c>
    </row>
    <row r="26" spans="1:6" ht="18.95">
      <c r="A26" s="112" t="s">
        <v>125</v>
      </c>
      <c r="B26" s="112" t="s">
        <v>126</v>
      </c>
      <c r="C26" s="112" t="s">
        <v>129</v>
      </c>
      <c r="D26" s="112" t="s">
        <v>129</v>
      </c>
      <c r="E26" s="112" t="s">
        <v>129</v>
      </c>
      <c r="F26" s="112" t="s">
        <v>129</v>
      </c>
    </row>
    <row r="27" spans="1:6" ht="18.95">
      <c r="A27" s="114"/>
      <c r="B27" s="114"/>
      <c r="C27" s="114"/>
      <c r="D27" s="114"/>
      <c r="E27" s="114"/>
      <c r="F27" s="114"/>
    </row>
    <row r="28" spans="1:6" ht="20.100000000000001" thickBot="1">
      <c r="A28" s="115" t="s">
        <v>189</v>
      </c>
      <c r="B28" s="116"/>
      <c r="C28" s="116"/>
      <c r="D28" s="116"/>
      <c r="E28" s="116"/>
      <c r="F28" s="117"/>
    </row>
    <row r="29" spans="1:6" ht="18.95">
      <c r="A29" s="114"/>
      <c r="B29" s="114"/>
      <c r="C29" s="114"/>
      <c r="D29" s="114"/>
      <c r="E29" s="114"/>
      <c r="F29" s="118"/>
    </row>
    <row r="30" spans="1:6" ht="18.95">
      <c r="A30" s="119">
        <v>0</v>
      </c>
      <c r="B30" s="119">
        <v>20</v>
      </c>
      <c r="C30" s="132">
        <v>1918</v>
      </c>
      <c r="D30" s="132">
        <v>3838</v>
      </c>
      <c r="E30" s="123" t="s">
        <v>132</v>
      </c>
      <c r="F30" s="123" t="s">
        <v>132</v>
      </c>
    </row>
    <row r="31" spans="1:6" ht="18.95">
      <c r="A31" s="119">
        <f t="shared" ref="A31:A43" si="0">B30+1</f>
        <v>21</v>
      </c>
      <c r="B31" s="119">
        <v>40</v>
      </c>
      <c r="C31" s="120">
        <v>3838</v>
      </c>
      <c r="D31" s="120">
        <v>7674</v>
      </c>
      <c r="E31" s="123" t="s">
        <v>132</v>
      </c>
      <c r="F31" s="123" t="s">
        <v>132</v>
      </c>
    </row>
    <row r="32" spans="1:6" ht="18.95">
      <c r="A32" s="119">
        <f t="shared" si="0"/>
        <v>41</v>
      </c>
      <c r="B32" s="119">
        <v>60</v>
      </c>
      <c r="C32" s="120">
        <v>5756</v>
      </c>
      <c r="D32" s="120">
        <v>11512</v>
      </c>
      <c r="E32" s="123" t="s">
        <v>132</v>
      </c>
      <c r="F32" s="123" t="s">
        <v>132</v>
      </c>
    </row>
    <row r="33" spans="1:6" ht="18.95">
      <c r="A33" s="119">
        <f t="shared" si="0"/>
        <v>61</v>
      </c>
      <c r="B33" s="119">
        <v>80</v>
      </c>
      <c r="C33" s="120">
        <v>7674</v>
      </c>
      <c r="D33" s="120">
        <v>15350</v>
      </c>
      <c r="E33" s="123" t="s">
        <v>132</v>
      </c>
      <c r="F33" s="123" t="s">
        <v>132</v>
      </c>
    </row>
    <row r="34" spans="1:6" ht="18.95">
      <c r="A34" s="119">
        <f t="shared" si="0"/>
        <v>81</v>
      </c>
      <c r="B34" s="119">
        <v>100</v>
      </c>
      <c r="C34" s="120">
        <v>9593</v>
      </c>
      <c r="D34" s="120">
        <v>19186</v>
      </c>
      <c r="E34" s="123" t="s">
        <v>132</v>
      </c>
      <c r="F34" s="123" t="s">
        <v>132</v>
      </c>
    </row>
    <row r="35" spans="1:6" ht="18.95">
      <c r="A35" s="119">
        <f t="shared" si="0"/>
        <v>101</v>
      </c>
      <c r="B35" s="119">
        <v>150</v>
      </c>
      <c r="C35" s="120">
        <v>14388</v>
      </c>
      <c r="D35" s="120">
        <v>28780</v>
      </c>
      <c r="E35" s="123" t="s">
        <v>132</v>
      </c>
      <c r="F35" s="123" t="s">
        <v>132</v>
      </c>
    </row>
    <row r="36" spans="1:6" ht="18.95">
      <c r="A36" s="119">
        <f t="shared" si="0"/>
        <v>151</v>
      </c>
      <c r="B36" s="119">
        <v>200</v>
      </c>
      <c r="C36" s="120">
        <v>19186</v>
      </c>
      <c r="D36" s="120">
        <v>38372</v>
      </c>
      <c r="E36" s="123" t="s">
        <v>132</v>
      </c>
      <c r="F36" s="123" t="s">
        <v>132</v>
      </c>
    </row>
    <row r="37" spans="1:6" ht="18.95">
      <c r="A37" s="119">
        <f t="shared" si="0"/>
        <v>201</v>
      </c>
      <c r="B37" s="119">
        <v>250</v>
      </c>
      <c r="C37" s="120">
        <v>23983</v>
      </c>
      <c r="D37" s="120">
        <v>47965</v>
      </c>
      <c r="E37" s="123" t="s">
        <v>132</v>
      </c>
      <c r="F37" s="123" t="s">
        <v>132</v>
      </c>
    </row>
    <row r="38" spans="1:6" ht="18.95">
      <c r="A38" s="119">
        <f t="shared" si="0"/>
        <v>251</v>
      </c>
      <c r="B38" s="119">
        <v>300</v>
      </c>
      <c r="C38" s="120">
        <v>28780</v>
      </c>
      <c r="D38" s="120">
        <v>57559</v>
      </c>
      <c r="E38" s="123" t="s">
        <v>132</v>
      </c>
      <c r="F38" s="123" t="s">
        <v>132</v>
      </c>
    </row>
    <row r="39" spans="1:6" ht="18.95">
      <c r="A39" s="119">
        <f t="shared" si="0"/>
        <v>301</v>
      </c>
      <c r="B39" s="119">
        <v>400</v>
      </c>
      <c r="C39" s="120">
        <v>38372</v>
      </c>
      <c r="D39" s="120">
        <v>76744</v>
      </c>
      <c r="E39" s="123" t="s">
        <v>132</v>
      </c>
      <c r="F39" s="123" t="s">
        <v>132</v>
      </c>
    </row>
    <row r="40" spans="1:6" ht="18.95">
      <c r="A40" s="119">
        <f t="shared" si="0"/>
        <v>401</v>
      </c>
      <c r="B40" s="119">
        <v>500</v>
      </c>
      <c r="C40" s="120">
        <v>47965</v>
      </c>
      <c r="D40" s="120">
        <v>95931</v>
      </c>
      <c r="E40" s="123" t="s">
        <v>132</v>
      </c>
      <c r="F40" s="123" t="s">
        <v>132</v>
      </c>
    </row>
    <row r="41" spans="1:6" ht="18.95">
      <c r="A41" s="119">
        <f t="shared" si="0"/>
        <v>501</v>
      </c>
      <c r="B41" s="119">
        <v>600</v>
      </c>
      <c r="C41" s="120">
        <v>57559</v>
      </c>
      <c r="D41" s="120">
        <v>115116</v>
      </c>
      <c r="E41" s="123" t="s">
        <v>132</v>
      </c>
      <c r="F41" s="123" t="s">
        <v>132</v>
      </c>
    </row>
    <row r="42" spans="1:6" ht="18.95">
      <c r="A42" s="119">
        <f t="shared" si="0"/>
        <v>601</v>
      </c>
      <c r="B42" s="119">
        <v>800</v>
      </c>
      <c r="C42" s="120">
        <v>76744</v>
      </c>
      <c r="D42" s="120">
        <v>153489</v>
      </c>
      <c r="E42" s="123" t="s">
        <v>132</v>
      </c>
      <c r="F42" s="123" t="s">
        <v>132</v>
      </c>
    </row>
    <row r="43" spans="1:6" ht="18.95">
      <c r="A43" s="119">
        <f t="shared" si="0"/>
        <v>801</v>
      </c>
      <c r="B43" s="119">
        <v>1000</v>
      </c>
      <c r="C43" s="120">
        <v>95931</v>
      </c>
      <c r="D43" s="120">
        <v>191860</v>
      </c>
      <c r="E43" s="123" t="s">
        <v>132</v>
      </c>
      <c r="F43" s="123" t="s">
        <v>132</v>
      </c>
    </row>
    <row r="44" spans="1:6" ht="18.95">
      <c r="A44" s="121" t="s">
        <v>498</v>
      </c>
      <c r="B44" s="122" t="s">
        <v>131</v>
      </c>
      <c r="C44" s="123" t="s">
        <v>132</v>
      </c>
      <c r="D44" s="123" t="s">
        <v>132</v>
      </c>
      <c r="E44" s="123" t="s">
        <v>132</v>
      </c>
      <c r="F44" s="124" t="s">
        <v>132</v>
      </c>
    </row>
    <row r="45" spans="1:6" ht="18.95">
      <c r="A45" s="114"/>
      <c r="B45" s="114"/>
      <c r="C45" s="114"/>
      <c r="D45" s="114"/>
      <c r="E45" s="114"/>
      <c r="F45" s="114"/>
    </row>
    <row r="46" spans="1:6" ht="18.95">
      <c r="A46" s="125"/>
      <c r="B46" s="125"/>
      <c r="C46" s="125"/>
      <c r="D46" s="125"/>
      <c r="E46" s="125"/>
      <c r="F46" s="114"/>
    </row>
    <row r="47" spans="1:6" ht="18.95">
      <c r="A47" s="584" t="s">
        <v>499</v>
      </c>
      <c r="B47" s="585"/>
      <c r="C47" s="585"/>
      <c r="D47" s="585"/>
      <c r="E47" s="585"/>
      <c r="F47" s="114"/>
    </row>
    <row r="50" spans="1:6" ht="18.95">
      <c r="A50" s="586"/>
      <c r="B50" s="587"/>
      <c r="C50" s="587"/>
      <c r="D50" s="587"/>
      <c r="E50" s="587"/>
      <c r="F50" s="587"/>
    </row>
    <row r="51" spans="1:6" ht="21.95">
      <c r="A51" s="564" t="s">
        <v>500</v>
      </c>
      <c r="B51" s="587"/>
      <c r="C51" s="587"/>
      <c r="D51" s="587"/>
      <c r="E51" s="587"/>
      <c r="F51" s="587"/>
    </row>
    <row r="52" spans="1:6" ht="21.95">
      <c r="A52" s="564" t="s">
        <v>472</v>
      </c>
      <c r="B52" s="587"/>
      <c r="C52" s="587"/>
      <c r="D52" s="587"/>
      <c r="E52" s="587"/>
      <c r="F52" s="587"/>
    </row>
    <row r="53" spans="1:6" ht="18.95">
      <c r="A53" s="108"/>
      <c r="B53" s="108"/>
      <c r="C53" s="111"/>
      <c r="D53" s="112"/>
      <c r="E53" s="112" t="s">
        <v>501</v>
      </c>
      <c r="F53" s="112" t="s">
        <v>502</v>
      </c>
    </row>
    <row r="54" spans="1:6" ht="21.95">
      <c r="A54" s="111"/>
      <c r="B54" s="109"/>
      <c r="C54" s="112" t="s">
        <v>503</v>
      </c>
      <c r="D54" s="112" t="s">
        <v>504</v>
      </c>
      <c r="E54" s="112" t="s">
        <v>505</v>
      </c>
      <c r="F54" s="112" t="s">
        <v>506</v>
      </c>
    </row>
    <row r="55" spans="1:6" ht="18.95">
      <c r="A55" s="112"/>
      <c r="B55" s="112"/>
      <c r="C55" s="111" t="s">
        <v>507</v>
      </c>
      <c r="D55" s="112" t="s">
        <v>19</v>
      </c>
      <c r="E55" s="112" t="s">
        <v>508</v>
      </c>
      <c r="F55" s="112" t="s">
        <v>509</v>
      </c>
    </row>
    <row r="56" spans="1:6" ht="27">
      <c r="A56" s="109" t="s">
        <v>494</v>
      </c>
      <c r="B56" s="109"/>
      <c r="C56" s="112" t="s">
        <v>510</v>
      </c>
      <c r="D56" s="112" t="s">
        <v>511</v>
      </c>
      <c r="E56" s="112" t="s">
        <v>511</v>
      </c>
      <c r="F56" s="112" t="s">
        <v>512</v>
      </c>
    </row>
    <row r="57" spans="1:6" ht="18.95">
      <c r="A57" s="112" t="s">
        <v>125</v>
      </c>
      <c r="B57" s="112" t="s">
        <v>126</v>
      </c>
      <c r="C57" s="112" t="s">
        <v>513</v>
      </c>
      <c r="D57" s="112" t="s">
        <v>513</v>
      </c>
      <c r="E57" s="112" t="s">
        <v>513</v>
      </c>
      <c r="F57" s="112" t="s">
        <v>513</v>
      </c>
    </row>
    <row r="58" spans="1:6" ht="18.95">
      <c r="A58" s="114"/>
      <c r="B58" s="114"/>
      <c r="C58" s="114"/>
      <c r="D58" s="114"/>
      <c r="E58" s="114"/>
      <c r="F58" s="114"/>
    </row>
    <row r="59" spans="1:6" ht="20.100000000000001" thickBot="1">
      <c r="A59" s="115" t="s">
        <v>189</v>
      </c>
      <c r="B59" s="116"/>
      <c r="C59" s="116"/>
      <c r="D59" s="116"/>
      <c r="E59" s="116"/>
      <c r="F59" s="116"/>
    </row>
    <row r="60" spans="1:6" ht="18.95">
      <c r="A60" s="114"/>
      <c r="B60" s="114"/>
      <c r="C60" s="114"/>
      <c r="D60" s="114"/>
      <c r="E60" s="114"/>
      <c r="F60" s="114"/>
    </row>
    <row r="61" spans="1:6" ht="18.95">
      <c r="A61" s="119">
        <v>0</v>
      </c>
      <c r="B61" s="119">
        <v>20</v>
      </c>
      <c r="C61" s="107">
        <v>462</v>
      </c>
      <c r="D61" s="107">
        <v>87</v>
      </c>
      <c r="E61" s="107">
        <v>116</v>
      </c>
      <c r="F61" s="107">
        <v>866</v>
      </c>
    </row>
    <row r="62" spans="1:6" ht="18.95">
      <c r="A62" s="119">
        <f t="shared" ref="A62:A74" si="1">B61+1</f>
        <v>21</v>
      </c>
      <c r="B62" s="119">
        <v>40</v>
      </c>
      <c r="C62" s="120">
        <v>924</v>
      </c>
      <c r="D62" s="120">
        <v>87</v>
      </c>
      <c r="E62" s="120">
        <v>116</v>
      </c>
      <c r="F62" s="120">
        <v>866</v>
      </c>
    </row>
    <row r="63" spans="1:6" ht="18.95">
      <c r="A63" s="119">
        <f t="shared" si="1"/>
        <v>41</v>
      </c>
      <c r="B63" s="119">
        <v>60</v>
      </c>
      <c r="C63" s="120">
        <v>1386</v>
      </c>
      <c r="D63" s="120">
        <v>87</v>
      </c>
      <c r="E63" s="120">
        <v>116</v>
      </c>
      <c r="F63" s="120">
        <v>866</v>
      </c>
    </row>
    <row r="64" spans="1:6" ht="18.95">
      <c r="A64" s="119">
        <f t="shared" si="1"/>
        <v>61</v>
      </c>
      <c r="B64" s="119">
        <v>80</v>
      </c>
      <c r="C64" s="120">
        <v>1848</v>
      </c>
      <c r="D64" s="120">
        <v>87</v>
      </c>
      <c r="E64" s="120">
        <v>116</v>
      </c>
      <c r="F64" s="120">
        <v>866</v>
      </c>
    </row>
    <row r="65" spans="1:6" ht="18.95">
      <c r="A65" s="119">
        <f t="shared" si="1"/>
        <v>81</v>
      </c>
      <c r="B65" s="119">
        <v>100</v>
      </c>
      <c r="C65" s="120">
        <v>2310</v>
      </c>
      <c r="D65" s="120">
        <v>87</v>
      </c>
      <c r="E65" s="120">
        <v>116</v>
      </c>
      <c r="F65" s="120">
        <v>866</v>
      </c>
    </row>
    <row r="66" spans="1:6" ht="18.95">
      <c r="A66" s="119">
        <f t="shared" si="1"/>
        <v>101</v>
      </c>
      <c r="B66" s="119">
        <v>150</v>
      </c>
      <c r="C66" s="120">
        <v>3465</v>
      </c>
      <c r="D66" s="120">
        <v>87</v>
      </c>
      <c r="E66" s="120">
        <v>116</v>
      </c>
      <c r="F66" s="120">
        <v>866</v>
      </c>
    </row>
    <row r="67" spans="1:6" ht="18.95">
      <c r="A67" s="119">
        <f t="shared" si="1"/>
        <v>151</v>
      </c>
      <c r="B67" s="119">
        <v>200</v>
      </c>
      <c r="C67" s="120">
        <v>4620</v>
      </c>
      <c r="D67" s="120">
        <v>87</v>
      </c>
      <c r="E67" s="120">
        <v>116</v>
      </c>
      <c r="F67" s="120">
        <v>866</v>
      </c>
    </row>
    <row r="68" spans="1:6" ht="18.95">
      <c r="A68" s="119">
        <f t="shared" si="1"/>
        <v>201</v>
      </c>
      <c r="B68" s="119">
        <v>250</v>
      </c>
      <c r="C68" s="120">
        <v>5775</v>
      </c>
      <c r="D68" s="120">
        <v>87</v>
      </c>
      <c r="E68" s="120">
        <v>116</v>
      </c>
      <c r="F68" s="120">
        <v>866</v>
      </c>
    </row>
    <row r="69" spans="1:6" ht="18.95">
      <c r="A69" s="119">
        <f t="shared" si="1"/>
        <v>251</v>
      </c>
      <c r="B69" s="119">
        <v>300</v>
      </c>
      <c r="C69" s="120">
        <v>6930</v>
      </c>
      <c r="D69" s="120">
        <v>87</v>
      </c>
      <c r="E69" s="120">
        <v>116</v>
      </c>
      <c r="F69" s="120">
        <v>866</v>
      </c>
    </row>
    <row r="70" spans="1:6" ht="18.95">
      <c r="A70" s="119">
        <f t="shared" si="1"/>
        <v>301</v>
      </c>
      <c r="B70" s="119">
        <v>400</v>
      </c>
      <c r="C70" s="120">
        <v>9240</v>
      </c>
      <c r="D70" s="120">
        <v>87</v>
      </c>
      <c r="E70" s="120">
        <v>116</v>
      </c>
      <c r="F70" s="120">
        <v>866</v>
      </c>
    </row>
    <row r="71" spans="1:6" ht="18.95">
      <c r="A71" s="119">
        <f t="shared" si="1"/>
        <v>401</v>
      </c>
      <c r="B71" s="119">
        <v>500</v>
      </c>
      <c r="C71" s="120">
        <v>11550</v>
      </c>
      <c r="D71" s="120">
        <v>87</v>
      </c>
      <c r="E71" s="120">
        <v>116</v>
      </c>
      <c r="F71" s="120">
        <v>866</v>
      </c>
    </row>
    <row r="72" spans="1:6" ht="18.95">
      <c r="A72" s="119">
        <f t="shared" si="1"/>
        <v>501</v>
      </c>
      <c r="B72" s="119">
        <v>600</v>
      </c>
      <c r="C72" s="120">
        <v>13860</v>
      </c>
      <c r="D72" s="120">
        <v>87</v>
      </c>
      <c r="E72" s="120">
        <v>116</v>
      </c>
      <c r="F72" s="120">
        <v>866</v>
      </c>
    </row>
    <row r="73" spans="1:6" ht="18.95">
      <c r="A73" s="119">
        <f t="shared" si="1"/>
        <v>601</v>
      </c>
      <c r="B73" s="119">
        <v>800</v>
      </c>
      <c r="C73" s="120">
        <v>18480</v>
      </c>
      <c r="D73" s="120">
        <v>87</v>
      </c>
      <c r="E73" s="120">
        <v>116</v>
      </c>
      <c r="F73" s="120">
        <v>866</v>
      </c>
    </row>
    <row r="74" spans="1:6" ht="18.95">
      <c r="A74" s="119">
        <f t="shared" si="1"/>
        <v>801</v>
      </c>
      <c r="B74" s="119">
        <v>1000</v>
      </c>
      <c r="C74" s="120">
        <v>23100</v>
      </c>
      <c r="D74" s="120">
        <v>87</v>
      </c>
      <c r="E74" s="120">
        <v>116</v>
      </c>
      <c r="F74" s="120">
        <v>866</v>
      </c>
    </row>
    <row r="75" spans="1:6" ht="18.95">
      <c r="A75" s="121" t="s">
        <v>498</v>
      </c>
      <c r="B75" s="122" t="s">
        <v>131</v>
      </c>
      <c r="C75" s="123" t="s">
        <v>132</v>
      </c>
      <c r="D75" s="123" t="s">
        <v>132</v>
      </c>
      <c r="E75" s="123" t="s">
        <v>132</v>
      </c>
      <c r="F75" s="123" t="s">
        <v>132</v>
      </c>
    </row>
    <row r="76" spans="1:6" ht="18.95">
      <c r="A76" s="114"/>
      <c r="B76" s="114"/>
      <c r="C76" s="114"/>
      <c r="D76" s="114"/>
      <c r="E76" s="114"/>
      <c r="F76" s="114"/>
    </row>
    <row r="77" spans="1:6">
      <c r="A77" s="36"/>
      <c r="B77" s="36"/>
      <c r="C77" s="36"/>
      <c r="D77" s="19"/>
      <c r="E77" s="19"/>
      <c r="F77" s="19"/>
    </row>
    <row r="78" spans="1:6">
      <c r="A78" s="126" t="s">
        <v>479</v>
      </c>
      <c r="B78" s="19"/>
      <c r="C78" s="19"/>
      <c r="D78" s="19"/>
      <c r="E78" s="19"/>
      <c r="F78" s="19"/>
    </row>
    <row r="79" spans="1:6">
      <c r="A79" s="126" t="s">
        <v>514</v>
      </c>
      <c r="B79" s="19"/>
      <c r="C79" s="19"/>
      <c r="D79" s="19"/>
      <c r="E79" s="19"/>
      <c r="F79" s="19"/>
    </row>
    <row r="80" spans="1:6">
      <c r="A80" s="126" t="s">
        <v>515</v>
      </c>
      <c r="B80" s="19"/>
      <c r="C80" s="19"/>
      <c r="D80" s="19"/>
      <c r="E80" s="19"/>
      <c r="F80" s="19"/>
    </row>
  </sheetData>
  <mergeCells count="10">
    <mergeCell ref="A1:B1"/>
    <mergeCell ref="C1:C2"/>
    <mergeCell ref="D1:D2"/>
    <mergeCell ref="E1:E2"/>
    <mergeCell ref="F1:F2"/>
    <mergeCell ref="A52:F52"/>
    <mergeCell ref="A25:B25"/>
    <mergeCell ref="A47:E47"/>
    <mergeCell ref="A50:F50"/>
    <mergeCell ref="A51:F51"/>
  </mergeCells>
  <conditionalFormatting sqref="A30:B44">
    <cfRule type="expression" dxfId="5" priority="12">
      <formula>MOD(ROW(),2)</formula>
    </cfRule>
  </conditionalFormatting>
  <conditionalFormatting sqref="A75:B75">
    <cfRule type="expression" dxfId="4" priority="8">
      <formula>MOD(ROW(),2)</formula>
    </cfRule>
  </conditionalFormatting>
  <conditionalFormatting sqref="A61:F75">
    <cfRule type="expression" dxfId="3" priority="9">
      <formula>MOD(ROW(),2)</formula>
    </cfRule>
  </conditionalFormatting>
  <conditionalFormatting sqref="C31:D44">
    <cfRule type="expression" dxfId="2" priority="14">
      <formula>MOD(ROW(),2)</formula>
    </cfRule>
  </conditionalFormatting>
  <conditionalFormatting sqref="C62:F75">
    <cfRule type="expression" dxfId="1" priority="6">
      <formula>MOD(ROW(),2)</formula>
    </cfRule>
  </conditionalFormatting>
  <conditionalFormatting sqref="E30:F44">
    <cfRule type="expression" dxfId="0" priority="3">
      <formula>MOD(ROW(),2)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O11"/>
  <sheetViews>
    <sheetView zoomScaleNormal="100" workbookViewId="0">
      <selection activeCell="O11" sqref="O11"/>
    </sheetView>
  </sheetViews>
  <sheetFormatPr defaultColWidth="8.85546875" defaultRowHeight="12.95"/>
  <cols>
    <col min="1" max="1" width="1.7109375" style="246" customWidth="1"/>
    <col min="2" max="2" width="18.42578125" style="246" customWidth="1"/>
    <col min="3" max="3" width="1.7109375" style="246" customWidth="1"/>
    <col min="4" max="4" width="19.42578125" style="246" bestFit="1" customWidth="1"/>
    <col min="5" max="5" width="24.7109375" style="246" customWidth="1"/>
    <col min="6" max="6" width="23.28515625" style="246" bestFit="1" customWidth="1"/>
    <col min="7" max="7" width="17.85546875" style="246" bestFit="1" customWidth="1"/>
    <col min="8" max="8" width="15.42578125" style="246" bestFit="1" customWidth="1"/>
    <col min="9" max="9" width="1.42578125" style="246" customWidth="1"/>
    <col min="10" max="10" width="24.28515625" style="246" bestFit="1" customWidth="1"/>
    <col min="11" max="11" width="17.85546875" style="246" bestFit="1" customWidth="1"/>
    <col min="12" max="12" width="13.140625" style="246" bestFit="1" customWidth="1"/>
    <col min="13" max="13" width="19.7109375" style="246" bestFit="1" customWidth="1"/>
    <col min="14" max="14" width="1.7109375" style="246" customWidth="1"/>
    <col min="15" max="15" width="19" style="246" bestFit="1" customWidth="1"/>
    <col min="16" max="16384" width="8.85546875" style="246"/>
  </cols>
  <sheetData>
    <row r="1" spans="1:15" ht="23.1" customHeight="1">
      <c r="A1" s="277" t="s">
        <v>157</v>
      </c>
      <c r="B1" s="278"/>
      <c r="C1" s="278"/>
      <c r="D1" s="279"/>
      <c r="E1" s="279"/>
      <c r="F1" s="279"/>
      <c r="G1" s="280"/>
      <c r="H1" s="280"/>
      <c r="I1" s="280"/>
      <c r="J1" s="280"/>
      <c r="K1" s="280"/>
      <c r="L1" s="280"/>
      <c r="M1" s="280"/>
      <c r="N1" s="280"/>
      <c r="O1" s="280"/>
    </row>
    <row r="2" spans="1:15" ht="14.1" customHeight="1">
      <c r="B2" s="247"/>
      <c r="C2" s="248"/>
      <c r="D2" s="249" t="s">
        <v>98</v>
      </c>
      <c r="E2" s="250" t="s">
        <v>158</v>
      </c>
      <c r="F2" s="249" t="s">
        <v>159</v>
      </c>
      <c r="G2" s="249"/>
      <c r="H2" s="249"/>
      <c r="J2" s="251" t="s">
        <v>28</v>
      </c>
      <c r="K2" s="251"/>
      <c r="L2" s="251"/>
      <c r="M2" s="251"/>
      <c r="O2" s="252"/>
    </row>
    <row r="3" spans="1:15" s="257" customFormat="1" ht="15" customHeight="1">
      <c r="A3" s="246"/>
      <c r="B3" s="253"/>
      <c r="C3" s="248"/>
      <c r="D3" s="254" t="s">
        <v>22</v>
      </c>
      <c r="E3" s="254" t="s">
        <v>24</v>
      </c>
      <c r="F3" s="247" t="s">
        <v>160</v>
      </c>
      <c r="G3" s="255" t="s">
        <v>161</v>
      </c>
      <c r="H3" s="256" t="s">
        <v>145</v>
      </c>
      <c r="J3" s="254" t="s">
        <v>28</v>
      </c>
      <c r="K3" s="256" t="s">
        <v>162</v>
      </c>
      <c r="L3" s="258" t="s">
        <v>163</v>
      </c>
      <c r="M3" s="259" t="s">
        <v>164</v>
      </c>
      <c r="O3" s="508" t="s">
        <v>107</v>
      </c>
    </row>
    <row r="4" spans="1:15" s="257" customFormat="1" ht="15" customHeight="1">
      <c r="A4" s="246"/>
      <c r="B4" s="256"/>
      <c r="C4" s="248"/>
      <c r="D4" s="254" t="s">
        <v>165</v>
      </c>
      <c r="E4" s="254" t="s">
        <v>166</v>
      </c>
      <c r="F4" s="259" t="s">
        <v>167</v>
      </c>
      <c r="G4" s="261" t="s">
        <v>168</v>
      </c>
      <c r="H4" s="259" t="s">
        <v>169</v>
      </c>
      <c r="J4" s="254" t="s">
        <v>170</v>
      </c>
      <c r="K4" s="256" t="s">
        <v>168</v>
      </c>
      <c r="L4" s="259" t="s">
        <v>171</v>
      </c>
      <c r="M4" s="259" t="s">
        <v>172</v>
      </c>
      <c r="O4" s="508"/>
    </row>
    <row r="5" spans="1:15" s="257" customFormat="1" ht="16.350000000000001" customHeight="1">
      <c r="A5" s="246"/>
      <c r="B5" s="253"/>
      <c r="C5" s="248"/>
      <c r="D5" s="262" t="s">
        <v>127</v>
      </c>
      <c r="E5" s="262" t="s">
        <v>128</v>
      </c>
      <c r="F5" s="253" t="s">
        <v>129</v>
      </c>
      <c r="G5" s="253" t="s">
        <v>173</v>
      </c>
      <c r="H5" s="253" t="s">
        <v>129</v>
      </c>
      <c r="J5" s="253" t="s">
        <v>127</v>
      </c>
      <c r="K5" s="253" t="s">
        <v>173</v>
      </c>
      <c r="L5" s="263" t="s">
        <v>174</v>
      </c>
      <c r="M5" s="253" t="s">
        <v>129</v>
      </c>
      <c r="O5" s="264"/>
    </row>
    <row r="6" spans="1:15" s="257" customFormat="1">
      <c r="A6" s="246"/>
      <c r="B6" s="256" t="s">
        <v>175</v>
      </c>
      <c r="C6" s="248"/>
      <c r="D6" s="256" t="s">
        <v>176</v>
      </c>
      <c r="E6" s="256" t="s">
        <v>176</v>
      </c>
      <c r="F6" s="256" t="s">
        <v>176</v>
      </c>
      <c r="G6" s="265" t="s">
        <v>176</v>
      </c>
      <c r="H6" s="256" t="s">
        <v>176</v>
      </c>
      <c r="J6" s="256" t="s">
        <v>176</v>
      </c>
      <c r="K6" s="256" t="s">
        <v>129</v>
      </c>
      <c r="L6" s="256" t="s">
        <v>129</v>
      </c>
      <c r="M6" s="256" t="s">
        <v>176</v>
      </c>
      <c r="O6" s="264" t="s">
        <v>129</v>
      </c>
    </row>
    <row r="7" spans="1:15" ht="5.0999999999999996" customHeight="1">
      <c r="G7" s="266"/>
      <c r="O7" s="39"/>
    </row>
    <row r="8" spans="1:15" ht="14.1" thickBot="1">
      <c r="B8" s="267"/>
      <c r="C8" s="268"/>
      <c r="D8" s="268"/>
      <c r="E8" s="268"/>
      <c r="F8" s="269"/>
      <c r="G8" s="270"/>
      <c r="H8" s="271"/>
      <c r="J8" s="269"/>
      <c r="K8" s="268"/>
      <c r="L8" s="268"/>
      <c r="M8" s="268"/>
      <c r="O8" s="39"/>
    </row>
    <row r="9" spans="1:15" ht="5.0999999999999996" customHeight="1">
      <c r="G9" s="266"/>
    </row>
    <row r="10" spans="1:15" ht="14.1" customHeight="1">
      <c r="B10" s="272" t="s">
        <v>177</v>
      </c>
      <c r="D10" s="273">
        <v>1266</v>
      </c>
      <c r="E10" s="273">
        <v>1518</v>
      </c>
      <c r="F10" s="273">
        <v>395</v>
      </c>
      <c r="G10" s="273">
        <v>156</v>
      </c>
      <c r="H10" s="273">
        <v>248</v>
      </c>
      <c r="I10" s="274"/>
      <c r="J10" s="273">
        <v>1866</v>
      </c>
      <c r="K10" s="273">
        <v>156</v>
      </c>
      <c r="L10" s="275" t="s">
        <v>132</v>
      </c>
      <c r="M10" s="273">
        <v>326</v>
      </c>
      <c r="O10" s="276" t="s">
        <v>132</v>
      </c>
    </row>
    <row r="11" spans="1:15">
      <c r="B11" s="246" t="s">
        <v>178</v>
      </c>
      <c r="D11" s="423" t="s">
        <v>132</v>
      </c>
      <c r="E11" s="423" t="s">
        <v>132</v>
      </c>
      <c r="F11" s="423" t="s">
        <v>132</v>
      </c>
      <c r="G11" s="423" t="s">
        <v>132</v>
      </c>
      <c r="H11" s="423" t="s">
        <v>132</v>
      </c>
      <c r="I11" s="423"/>
      <c r="J11" s="423" t="s">
        <v>132</v>
      </c>
      <c r="K11" s="423" t="s">
        <v>132</v>
      </c>
      <c r="L11" s="423" t="s">
        <v>132</v>
      </c>
      <c r="M11" s="423" t="s">
        <v>132</v>
      </c>
      <c r="N11" s="423"/>
      <c r="O11" s="424" t="s">
        <v>132</v>
      </c>
    </row>
  </sheetData>
  <mergeCells count="1">
    <mergeCell ref="O3:O4"/>
  </mergeCells>
  <conditionalFormatting sqref="B10:H10">
    <cfRule type="expression" dxfId="42" priority="30">
      <formula>MOD(ROW(),2)</formula>
    </cfRule>
  </conditionalFormatting>
  <conditionalFormatting sqref="J10:M10">
    <cfRule type="expression" dxfId="41" priority="2">
      <formula>MOD(ROW(),2)</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C2F65-2799-3844-9942-FBAFA932DD5D}">
  <dimension ref="B2:J18"/>
  <sheetViews>
    <sheetView zoomScaleNormal="100" workbookViewId="0">
      <selection activeCell="E20" sqref="E20"/>
    </sheetView>
  </sheetViews>
  <sheetFormatPr defaultColWidth="8.85546875" defaultRowHeight="14.1"/>
  <cols>
    <col min="1" max="1" width="1.7109375" style="281" customWidth="1"/>
    <col min="2" max="2" width="15.42578125" style="281" customWidth="1"/>
    <col min="3" max="3" width="1.7109375" style="281" customWidth="1"/>
    <col min="4" max="4" width="15.85546875" style="281" customWidth="1"/>
    <col min="5" max="5" width="16" style="281" bestFit="1" customWidth="1"/>
    <col min="6" max="6" width="20.140625" style="281" customWidth="1"/>
    <col min="7" max="7" width="2.28515625" style="281" customWidth="1"/>
    <col min="8" max="8" width="15.28515625" style="281" customWidth="1"/>
    <col min="9" max="9" width="16.7109375" style="281" customWidth="1"/>
    <col min="10" max="11" width="17.140625" style="281" customWidth="1"/>
    <col min="12" max="16384" width="8.85546875" style="281"/>
  </cols>
  <sheetData>
    <row r="2" spans="2:10" ht="18.95">
      <c r="B2" s="303" t="s">
        <v>179</v>
      </c>
      <c r="D2" s="282"/>
      <c r="E2" s="282"/>
      <c r="F2" s="282"/>
    </row>
    <row r="3" spans="2:10" ht="12.95" customHeight="1">
      <c r="B3" s="283"/>
      <c r="D3" s="284"/>
      <c r="E3" s="284"/>
      <c r="F3" s="284"/>
      <c r="G3" s="285"/>
      <c r="H3" s="285"/>
      <c r="I3" s="285"/>
      <c r="J3" s="285"/>
    </row>
    <row r="4" spans="2:10" ht="12.95" customHeight="1">
      <c r="B4" s="286"/>
      <c r="C4" s="287"/>
      <c r="D4" s="510" t="s">
        <v>180</v>
      </c>
      <c r="E4" s="510"/>
      <c r="F4" s="510"/>
      <c r="G4" s="288"/>
      <c r="H4" s="509" t="s">
        <v>181</v>
      </c>
      <c r="I4" s="509"/>
      <c r="J4" s="509"/>
    </row>
    <row r="5" spans="2:10" ht="17.100000000000001" customHeight="1">
      <c r="B5" s="286"/>
      <c r="C5" s="287"/>
      <c r="D5" s="289" t="s">
        <v>182</v>
      </c>
      <c r="E5" s="289" t="s">
        <v>183</v>
      </c>
      <c r="F5" s="290" t="s">
        <v>184</v>
      </c>
      <c r="G5" s="288"/>
      <c r="H5" s="290" t="s">
        <v>185</v>
      </c>
      <c r="I5" s="290" t="s">
        <v>183</v>
      </c>
      <c r="J5" s="290" t="s">
        <v>186</v>
      </c>
    </row>
    <row r="6" spans="2:10" ht="12.95" customHeight="1">
      <c r="B6" s="286"/>
      <c r="C6" s="287"/>
      <c r="D6" s="289"/>
      <c r="E6" s="289"/>
      <c r="F6" s="290"/>
      <c r="G6" s="288"/>
      <c r="H6" s="290"/>
      <c r="I6" s="290"/>
      <c r="J6" s="290"/>
    </row>
    <row r="7" spans="2:10" s="285" customFormat="1">
      <c r="B7" s="291" t="s">
        <v>187</v>
      </c>
      <c r="C7" s="292"/>
      <c r="D7" s="293" t="s">
        <v>188</v>
      </c>
      <c r="E7" s="293" t="s">
        <v>188</v>
      </c>
      <c r="F7" s="293" t="s">
        <v>188</v>
      </c>
      <c r="G7" s="294"/>
      <c r="H7" s="293" t="s">
        <v>188</v>
      </c>
      <c r="I7" s="293" t="s">
        <v>188</v>
      </c>
      <c r="J7" s="293" t="s">
        <v>188</v>
      </c>
    </row>
    <row r="8" spans="2:10" ht="5.0999999999999996" customHeight="1"/>
    <row r="9" spans="2:10" ht="15" thickBot="1">
      <c r="B9" s="295" t="s">
        <v>189</v>
      </c>
      <c r="C9" s="296"/>
      <c r="D9" s="296"/>
      <c r="E9" s="296"/>
      <c r="F9" s="296"/>
      <c r="H9" s="296"/>
      <c r="I9" s="296"/>
      <c r="J9" s="296"/>
    </row>
    <row r="10" spans="2:10" ht="0.95" customHeight="1"/>
    <row r="11" spans="2:10" ht="12.95" customHeight="1">
      <c r="B11" s="283"/>
      <c r="D11" s="284" t="s">
        <v>190</v>
      </c>
      <c r="E11" s="284" t="s">
        <v>190</v>
      </c>
      <c r="F11" s="284" t="s">
        <v>190</v>
      </c>
      <c r="G11" s="285"/>
      <c r="H11" s="284" t="s">
        <v>190</v>
      </c>
      <c r="I11" s="284" t="s">
        <v>190</v>
      </c>
      <c r="J11" s="284" t="s">
        <v>190</v>
      </c>
    </row>
    <row r="12" spans="2:10" ht="12.95" customHeight="1">
      <c r="B12" s="297" t="s">
        <v>191</v>
      </c>
      <c r="D12" s="284">
        <v>987.34</v>
      </c>
      <c r="E12" s="284">
        <v>987.34</v>
      </c>
      <c r="F12" s="284">
        <v>987.34</v>
      </c>
      <c r="G12" s="285"/>
      <c r="H12" s="298" t="s">
        <v>132</v>
      </c>
      <c r="I12" s="298" t="s">
        <v>132</v>
      </c>
      <c r="J12" s="298" t="s">
        <v>132</v>
      </c>
    </row>
    <row r="13" spans="2:10" ht="12.95" customHeight="1">
      <c r="B13" s="283" t="s">
        <v>192</v>
      </c>
      <c r="D13" s="299" t="s">
        <v>132</v>
      </c>
      <c r="E13" s="299" t="s">
        <v>132</v>
      </c>
      <c r="F13" s="298" t="s">
        <v>132</v>
      </c>
      <c r="G13" s="285"/>
      <c r="H13" s="298" t="s">
        <v>132</v>
      </c>
      <c r="I13" s="298" t="s">
        <v>132</v>
      </c>
      <c r="J13" s="298" t="s">
        <v>132</v>
      </c>
    </row>
    <row r="14" spans="2:10" ht="12.95" customHeight="1">
      <c r="B14" s="283"/>
      <c r="D14" s="284"/>
      <c r="E14" s="299"/>
      <c r="F14" s="299"/>
      <c r="G14" s="298"/>
      <c r="H14" s="285"/>
      <c r="I14" s="298"/>
      <c r="J14" s="298"/>
    </row>
    <row r="15" spans="2:10" ht="21" customHeight="1">
      <c r="B15" s="300" t="s">
        <v>193</v>
      </c>
      <c r="C15" s="300"/>
      <c r="D15" s="300"/>
      <c r="E15" s="284"/>
      <c r="F15" s="284"/>
      <c r="G15" s="285"/>
      <c r="H15" s="285"/>
      <c r="I15" s="285"/>
      <c r="J15" s="285"/>
    </row>
    <row r="17" spans="2:4" ht="12.95" customHeight="1">
      <c r="B17" s="281" t="s">
        <v>194</v>
      </c>
      <c r="D17" s="427">
        <v>12658.23</v>
      </c>
    </row>
    <row r="18" spans="2:4" ht="12.95" customHeight="1">
      <c r="B18" s="301" t="s">
        <v>195</v>
      </c>
      <c r="D18" s="302">
        <v>10000</v>
      </c>
    </row>
  </sheetData>
  <mergeCells count="2">
    <mergeCell ref="H4:J4"/>
    <mergeCell ref="D4:F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C44BB-B01F-EC46-8D31-B8A27D26BF74}">
  <dimension ref="B2:K52"/>
  <sheetViews>
    <sheetView workbookViewId="0">
      <selection activeCell="B2" sqref="B2"/>
    </sheetView>
  </sheetViews>
  <sheetFormatPr defaultColWidth="10.85546875" defaultRowHeight="14.1"/>
  <cols>
    <col min="1" max="1" width="2.85546875" style="305" customWidth="1"/>
    <col min="2" max="2" width="6.7109375" style="305" customWidth="1"/>
    <col min="3" max="3" width="10.85546875" style="305" customWidth="1"/>
    <col min="4" max="4" width="11.42578125" style="305" bestFit="1" customWidth="1"/>
    <col min="5" max="5" width="14.28515625" style="305" bestFit="1" customWidth="1"/>
    <col min="6" max="16384" width="10.85546875" style="305"/>
  </cols>
  <sheetData>
    <row r="2" spans="2:5" ht="23.1">
      <c r="B2" s="425" t="s">
        <v>196</v>
      </c>
    </row>
    <row r="5" spans="2:5" ht="15.95">
      <c r="B5" s="215" t="s">
        <v>86</v>
      </c>
      <c r="C5" s="215"/>
      <c r="D5" s="215"/>
      <c r="E5" s="215"/>
    </row>
    <row r="6" spans="2:5" ht="15.95">
      <c r="B6" s="215" t="s">
        <v>125</v>
      </c>
      <c r="C6" s="215" t="s">
        <v>126</v>
      </c>
      <c r="D6" s="215" t="s">
        <v>197</v>
      </c>
      <c r="E6" s="215" t="s">
        <v>198</v>
      </c>
    </row>
    <row r="7" spans="2:5">
      <c r="B7" s="305">
        <v>1</v>
      </c>
      <c r="C7" s="305">
        <v>20</v>
      </c>
      <c r="D7" s="306">
        <v>3371</v>
      </c>
      <c r="E7" s="306">
        <v>1584</v>
      </c>
    </row>
    <row r="8" spans="2:5">
      <c r="B8" s="305">
        <v>21</v>
      </c>
      <c r="C8" s="305">
        <v>50</v>
      </c>
      <c r="D8" s="306">
        <v>3371</v>
      </c>
      <c r="E8" s="306">
        <v>2286</v>
      </c>
    </row>
    <row r="9" spans="2:5">
      <c r="B9" s="305">
        <v>51</v>
      </c>
      <c r="C9" s="305">
        <v>100</v>
      </c>
      <c r="D9" s="306">
        <v>6742</v>
      </c>
      <c r="E9" s="306">
        <v>3036</v>
      </c>
    </row>
    <row r="10" spans="2:5">
      <c r="B10" s="305">
        <v>101</v>
      </c>
      <c r="C10" s="305">
        <v>150</v>
      </c>
      <c r="D10" s="306">
        <v>10112</v>
      </c>
      <c r="E10" s="306">
        <v>3754</v>
      </c>
    </row>
    <row r="11" spans="2:5">
      <c r="B11" s="305">
        <v>151</v>
      </c>
      <c r="C11" s="305">
        <v>200</v>
      </c>
      <c r="D11" s="306">
        <v>13483</v>
      </c>
      <c r="E11" s="306">
        <v>4480</v>
      </c>
    </row>
    <row r="12" spans="2:5">
      <c r="B12" s="307" t="s">
        <v>199</v>
      </c>
      <c r="D12" s="216" t="s">
        <v>132</v>
      </c>
      <c r="E12" s="216" t="s">
        <v>132</v>
      </c>
    </row>
    <row r="13" spans="2:5">
      <c r="B13" s="307"/>
      <c r="D13" s="308"/>
      <c r="E13" s="308"/>
    </row>
    <row r="14" spans="2:5">
      <c r="B14" s="305" t="s">
        <v>200</v>
      </c>
      <c r="D14" s="308"/>
      <c r="E14" s="308"/>
    </row>
    <row r="16" spans="2:5" ht="15.95">
      <c r="B16" s="215" t="s">
        <v>201</v>
      </c>
      <c r="C16" s="215"/>
      <c r="D16" s="215"/>
      <c r="E16" s="215"/>
    </row>
    <row r="17" spans="2:6" ht="15.95">
      <c r="B17" s="215"/>
      <c r="C17" s="215"/>
      <c r="D17" s="214" t="s">
        <v>197</v>
      </c>
      <c r="E17" s="214"/>
    </row>
    <row r="18" spans="2:6">
      <c r="B18" s="305" t="s">
        <v>202</v>
      </c>
      <c r="D18" s="309">
        <v>7738</v>
      </c>
    </row>
    <row r="21" spans="2:6">
      <c r="B21" s="304" t="s">
        <v>91</v>
      </c>
    </row>
    <row r="23" spans="2:6" ht="15.95">
      <c r="B23" s="514" t="s">
        <v>203</v>
      </c>
      <c r="C23" s="514"/>
      <c r="D23" s="514"/>
      <c r="E23" s="514"/>
      <c r="F23" s="514"/>
    </row>
    <row r="24" spans="2:6" ht="15.95">
      <c r="B24" s="512" t="s">
        <v>204</v>
      </c>
      <c r="C24" s="512"/>
      <c r="D24" s="513" t="s">
        <v>197</v>
      </c>
      <c r="E24" s="513"/>
      <c r="F24" s="513"/>
    </row>
    <row r="25" spans="2:6">
      <c r="B25" s="511" t="s">
        <v>91</v>
      </c>
      <c r="C25" s="511"/>
      <c r="D25" s="511"/>
      <c r="E25" s="511"/>
      <c r="F25" s="306">
        <v>200</v>
      </c>
    </row>
    <row r="26" spans="2:6">
      <c r="B26" s="511" t="s">
        <v>92</v>
      </c>
      <c r="C26" s="511"/>
      <c r="D26" s="511"/>
      <c r="E26" s="511"/>
      <c r="F26" s="306">
        <v>1000</v>
      </c>
    </row>
    <row r="27" spans="2:6">
      <c r="B27" s="511" t="s">
        <v>93</v>
      </c>
      <c r="C27" s="511"/>
      <c r="D27" s="511"/>
      <c r="E27" s="511"/>
      <c r="F27" s="308" t="s">
        <v>132</v>
      </c>
    </row>
    <row r="28" spans="2:6">
      <c r="B28" s="511" t="s">
        <v>94</v>
      </c>
      <c r="C28" s="511"/>
      <c r="D28" s="511"/>
      <c r="E28" s="511"/>
      <c r="F28" s="308" t="s">
        <v>132</v>
      </c>
    </row>
    <row r="29" spans="2:6">
      <c r="B29" s="511" t="s">
        <v>95</v>
      </c>
      <c r="C29" s="511"/>
      <c r="D29" s="511"/>
      <c r="E29" s="511"/>
      <c r="F29" s="308" t="s">
        <v>132</v>
      </c>
    </row>
    <row r="30" spans="2:6">
      <c r="B30" s="511" t="s">
        <v>96</v>
      </c>
      <c r="C30" s="511"/>
      <c r="D30" s="511"/>
      <c r="E30" s="511"/>
      <c r="F30" s="308" t="s">
        <v>132</v>
      </c>
    </row>
    <row r="32" spans="2:6">
      <c r="B32" s="305" t="s">
        <v>205</v>
      </c>
    </row>
    <row r="52" spans="11:11">
      <c r="K52" s="305" t="s">
        <v>206</v>
      </c>
    </row>
  </sheetData>
  <mergeCells count="9">
    <mergeCell ref="B29:E29"/>
    <mergeCell ref="B30:E30"/>
    <mergeCell ref="B24:C24"/>
    <mergeCell ref="D24:F24"/>
    <mergeCell ref="B23:F23"/>
    <mergeCell ref="B25:E25"/>
    <mergeCell ref="B26:E26"/>
    <mergeCell ref="B27:E27"/>
    <mergeCell ref="B28:E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C45CC-BCE8-C945-A981-26078C3B57C7}">
  <dimension ref="B2:J86"/>
  <sheetViews>
    <sheetView zoomScaleNormal="100" workbookViewId="0">
      <selection activeCell="B2" sqref="B2"/>
    </sheetView>
  </sheetViews>
  <sheetFormatPr defaultColWidth="8.85546875" defaultRowHeight="12.95"/>
  <cols>
    <col min="1" max="1" width="1.7109375" style="39" customWidth="1"/>
    <col min="2" max="2" width="25.28515625" style="39" customWidth="1"/>
    <col min="3" max="3" width="10.7109375" style="39" bestFit="1" customWidth="1"/>
    <col min="4" max="4" width="9.7109375" style="39" bestFit="1" customWidth="1"/>
    <col min="5" max="5" width="1.7109375" style="39" customWidth="1"/>
    <col min="6" max="6" width="14.140625" style="39" customWidth="1"/>
    <col min="7" max="7" width="13.7109375" style="39" customWidth="1"/>
    <col min="8" max="8" width="12.85546875" style="39" customWidth="1"/>
    <col min="9" max="9" width="1.7109375" style="39" customWidth="1"/>
    <col min="10" max="10" width="15.42578125" style="39" customWidth="1"/>
    <col min="11" max="11" width="10.42578125" style="39" customWidth="1"/>
    <col min="12" max="12" width="12" style="39" bestFit="1" customWidth="1"/>
    <col min="13" max="16384" width="8.85546875" style="39"/>
  </cols>
  <sheetData>
    <row r="2" spans="2:10" ht="23.1">
      <c r="B2" s="470" t="s">
        <v>207</v>
      </c>
    </row>
    <row r="3" spans="2:10" ht="17.45" customHeight="1"/>
    <row r="4" spans="2:10" ht="15.95">
      <c r="B4" s="252"/>
      <c r="C4" s="252"/>
      <c r="D4" s="252"/>
      <c r="E4" s="311"/>
      <c r="F4" s="515" t="s">
        <v>208</v>
      </c>
      <c r="G4" s="515"/>
      <c r="H4" s="312" t="s">
        <v>88</v>
      </c>
      <c r="J4" s="312" t="s">
        <v>7</v>
      </c>
    </row>
    <row r="5" spans="2:10" s="314" customFormat="1" ht="12" customHeight="1">
      <c r="B5" s="313"/>
      <c r="C5" s="313"/>
      <c r="D5" s="313"/>
      <c r="E5" s="311"/>
      <c r="F5" s="252"/>
      <c r="G5" s="252"/>
      <c r="H5" s="252"/>
      <c r="J5" s="252"/>
    </row>
    <row r="6" spans="2:10" s="314" customFormat="1" ht="15" customHeight="1">
      <c r="B6" s="264"/>
      <c r="C6" s="264"/>
      <c r="D6" s="264"/>
      <c r="E6" s="311"/>
      <c r="F6" s="313" t="s">
        <v>114</v>
      </c>
      <c r="G6" s="313"/>
      <c r="H6" s="313" t="s">
        <v>88</v>
      </c>
      <c r="J6" s="313" t="s">
        <v>209</v>
      </c>
    </row>
    <row r="7" spans="2:10" s="314" customFormat="1" ht="16.350000000000001" customHeight="1">
      <c r="B7" s="313"/>
      <c r="C7" s="313" t="s">
        <v>117</v>
      </c>
      <c r="D7" s="313"/>
      <c r="E7" s="311"/>
      <c r="F7" s="245" t="s">
        <v>210</v>
      </c>
      <c r="G7" s="245" t="s">
        <v>211</v>
      </c>
      <c r="H7" s="245" t="s">
        <v>212</v>
      </c>
      <c r="J7" s="245" t="s">
        <v>213</v>
      </c>
    </row>
    <row r="8" spans="2:10" s="314" customFormat="1" ht="32.1" customHeight="1">
      <c r="B8" s="264" t="s">
        <v>124</v>
      </c>
      <c r="C8" s="264" t="s">
        <v>125</v>
      </c>
      <c r="D8" s="264" t="s">
        <v>126</v>
      </c>
      <c r="E8" s="311"/>
      <c r="F8" s="315" t="s">
        <v>214</v>
      </c>
      <c r="G8" s="315" t="s">
        <v>215</v>
      </c>
      <c r="H8" s="264" t="s">
        <v>129</v>
      </c>
      <c r="J8" s="264" t="s">
        <v>129</v>
      </c>
    </row>
    <row r="9" spans="2:10" ht="5.0999999999999996" customHeight="1">
      <c r="G9" s="244"/>
    </row>
    <row r="10" spans="2:10" ht="14.1" thickBot="1">
      <c r="B10" s="316" t="s">
        <v>130</v>
      </c>
      <c r="C10" s="317"/>
      <c r="D10" s="317"/>
      <c r="E10" s="317"/>
      <c r="F10" s="268"/>
      <c r="G10" s="268"/>
      <c r="H10" s="268"/>
      <c r="I10" s="246"/>
      <c r="J10" s="268"/>
    </row>
    <row r="11" spans="2:10" ht="5.0999999999999996" customHeight="1"/>
    <row r="12" spans="2:10" ht="9.9499999999999993" customHeight="1">
      <c r="B12" s="318" t="str">
        <f>"Muni / City Pop: "&amp;TEXT(C12,"#,0")&amp;" - "&amp;TEXT(D12,"#,0")</f>
        <v>Muni / City Pop: 0 - 3,999</v>
      </c>
      <c r="C12" s="318">
        <v>0</v>
      </c>
      <c r="D12" s="318">
        <v>3999</v>
      </c>
      <c r="F12" s="319">
        <v>9264</v>
      </c>
      <c r="G12" s="320" t="s">
        <v>132</v>
      </c>
      <c r="H12" s="319">
        <v>4168</v>
      </c>
      <c r="I12" s="321"/>
      <c r="J12" s="319">
        <v>1813</v>
      </c>
    </row>
    <row r="13" spans="2:10">
      <c r="B13" s="318" t="str">
        <f t="shared" ref="B13:B23" si="0">"Muni / City Pop: "&amp;TEXT(C13,"#,0")&amp;" - "&amp;TEXT(D13,"#,0")</f>
        <v>Muni / City Pop: 4,000 - 8,999</v>
      </c>
      <c r="C13" s="318">
        <f>D12+1</f>
        <v>4000</v>
      </c>
      <c r="D13" s="318">
        <v>8999</v>
      </c>
      <c r="F13" s="322">
        <v>9264</v>
      </c>
      <c r="G13" s="323" t="s">
        <v>132</v>
      </c>
      <c r="H13" s="322">
        <v>4168</v>
      </c>
      <c r="J13" s="322">
        <v>2648</v>
      </c>
    </row>
    <row r="14" spans="2:10">
      <c r="B14" s="318" t="str">
        <f t="shared" si="0"/>
        <v>Muni / City Pop: 9,000 - 14,999</v>
      </c>
      <c r="C14" s="318">
        <f t="shared" ref="C14:C22" si="1">D13+1</f>
        <v>9000</v>
      </c>
      <c r="D14" s="318">
        <v>14999</v>
      </c>
      <c r="F14" s="322">
        <v>9264</v>
      </c>
      <c r="G14" s="323" t="s">
        <v>132</v>
      </c>
      <c r="H14" s="322">
        <v>4168</v>
      </c>
      <c r="J14" s="322">
        <v>4116</v>
      </c>
    </row>
    <row r="15" spans="2:10">
      <c r="B15" s="318" t="str">
        <f t="shared" si="0"/>
        <v>Muni / City Pop: 15,000 - 21,999</v>
      </c>
      <c r="C15" s="318">
        <f t="shared" si="1"/>
        <v>15000</v>
      </c>
      <c r="D15" s="318">
        <v>21999</v>
      </c>
      <c r="F15" s="322">
        <v>12403</v>
      </c>
      <c r="G15" s="323" t="s">
        <v>132</v>
      </c>
      <c r="H15" s="322">
        <v>5581</v>
      </c>
      <c r="J15" s="322">
        <v>5502</v>
      </c>
    </row>
    <row r="16" spans="2:10">
      <c r="B16" s="318" t="str">
        <f t="shared" si="0"/>
        <v>Muni / City Pop: 22,000 - 29,999</v>
      </c>
      <c r="C16" s="318">
        <f t="shared" si="1"/>
        <v>22000</v>
      </c>
      <c r="D16" s="318">
        <v>29999</v>
      </c>
      <c r="F16" s="322">
        <v>15543</v>
      </c>
      <c r="G16" s="323" t="s">
        <v>132</v>
      </c>
      <c r="H16" s="322">
        <v>6993</v>
      </c>
      <c r="J16" s="322">
        <v>6904</v>
      </c>
    </row>
    <row r="17" spans="2:10">
      <c r="B17" s="318" t="str">
        <f t="shared" si="0"/>
        <v>Muni / City Pop: 30,000 - 44,999</v>
      </c>
      <c r="C17" s="318">
        <f t="shared" si="1"/>
        <v>30000</v>
      </c>
      <c r="D17" s="318">
        <v>44999</v>
      </c>
      <c r="F17" s="322">
        <v>20722</v>
      </c>
      <c r="G17" s="323" t="s">
        <v>132</v>
      </c>
      <c r="H17" s="322">
        <v>9324</v>
      </c>
      <c r="J17" s="322">
        <v>9207</v>
      </c>
    </row>
    <row r="18" spans="2:10">
      <c r="B18" s="318" t="str">
        <f t="shared" si="0"/>
        <v>Muni / City Pop: 45,000 - 59,999</v>
      </c>
      <c r="C18" s="318">
        <f t="shared" si="1"/>
        <v>45000</v>
      </c>
      <c r="D18" s="318">
        <v>59999</v>
      </c>
      <c r="F18" s="322">
        <v>25430</v>
      </c>
      <c r="G18" s="323" t="s">
        <v>132</v>
      </c>
      <c r="H18" s="322">
        <v>11443</v>
      </c>
      <c r="J18" s="322">
        <v>11291</v>
      </c>
    </row>
    <row r="19" spans="2:10">
      <c r="B19" s="318" t="str">
        <f t="shared" si="0"/>
        <v>Muni / City Pop: 60,000 - 89,999</v>
      </c>
      <c r="C19" s="318">
        <f t="shared" si="1"/>
        <v>60000</v>
      </c>
      <c r="D19" s="318">
        <v>89999</v>
      </c>
      <c r="F19" s="322">
        <v>30141</v>
      </c>
      <c r="G19" s="323" t="s">
        <v>132</v>
      </c>
      <c r="H19" s="322">
        <v>13562</v>
      </c>
      <c r="J19" s="322">
        <v>13383</v>
      </c>
    </row>
    <row r="20" spans="2:10">
      <c r="B20" s="318" t="str">
        <f t="shared" si="0"/>
        <v>Muni / City Pop: 90,000 - 119,999</v>
      </c>
      <c r="C20" s="318">
        <f t="shared" si="1"/>
        <v>90000</v>
      </c>
      <c r="D20" s="318">
        <v>119999</v>
      </c>
      <c r="F20" s="322">
        <v>34380</v>
      </c>
      <c r="G20" s="323" t="s">
        <v>132</v>
      </c>
      <c r="H20" s="322">
        <v>15471</v>
      </c>
      <c r="J20" s="322">
        <v>15266</v>
      </c>
    </row>
    <row r="21" spans="2:10" ht="11.1" customHeight="1">
      <c r="B21" s="318" t="str">
        <f t="shared" si="0"/>
        <v>Muni / City Pop: 120,000 - 149,999</v>
      </c>
      <c r="C21" s="318">
        <f t="shared" si="1"/>
        <v>120000</v>
      </c>
      <c r="D21" s="318">
        <v>149999</v>
      </c>
      <c r="F21" s="322">
        <v>39089</v>
      </c>
      <c r="G21" s="323" t="s">
        <v>132</v>
      </c>
      <c r="H21" s="322">
        <v>17589</v>
      </c>
      <c r="J21" s="322">
        <v>17358</v>
      </c>
    </row>
    <row r="22" spans="2:10">
      <c r="B22" s="318" t="str">
        <f t="shared" si="0"/>
        <v>Muni / City Pop: 150,000 - 179,999</v>
      </c>
      <c r="C22" s="318">
        <f t="shared" si="1"/>
        <v>150000</v>
      </c>
      <c r="D22" s="318">
        <v>179999</v>
      </c>
      <c r="F22" s="322">
        <v>43798</v>
      </c>
      <c r="G22" s="323" t="s">
        <v>132</v>
      </c>
      <c r="H22" s="322">
        <v>19709</v>
      </c>
      <c r="J22" s="322">
        <v>19443</v>
      </c>
    </row>
    <row r="23" spans="2:10">
      <c r="B23" s="318" t="str">
        <f t="shared" si="0"/>
        <v>Muni / City Pop: 180,000 - 249,999</v>
      </c>
      <c r="C23" s="318">
        <v>180000</v>
      </c>
      <c r="D23" s="318">
        <v>249999</v>
      </c>
      <c r="F23" s="322">
        <v>48508</v>
      </c>
      <c r="G23" s="323" t="s">
        <v>132</v>
      </c>
      <c r="H23" s="322">
        <v>21829</v>
      </c>
      <c r="J23" s="322">
        <v>21533</v>
      </c>
    </row>
    <row r="24" spans="2:10">
      <c r="B24" s="318" t="str">
        <f>"Muni / City Pop: "&amp;TEXT(C24,"#,0")</f>
        <v>Muni / City Pop: 250,000</v>
      </c>
      <c r="C24" s="324">
        <v>250000</v>
      </c>
      <c r="D24" s="325" t="s">
        <v>131</v>
      </c>
      <c r="F24" s="326" t="s">
        <v>132</v>
      </c>
      <c r="G24" s="326" t="s">
        <v>132</v>
      </c>
      <c r="H24" s="326" t="s">
        <v>132</v>
      </c>
      <c r="J24" s="326" t="s">
        <v>132</v>
      </c>
    </row>
    <row r="26" spans="2:10" ht="14.1" thickBot="1">
      <c r="B26" s="316" t="s">
        <v>133</v>
      </c>
      <c r="C26" s="317"/>
      <c r="D26" s="317"/>
      <c r="E26" s="317"/>
      <c r="F26" s="268"/>
      <c r="G26" s="268"/>
      <c r="H26" s="268"/>
      <c r="J26" s="268"/>
    </row>
    <row r="27" spans="2:10" ht="5.0999999999999996" customHeight="1"/>
    <row r="28" spans="2:10" ht="12.95" customHeight="1">
      <c r="B28" s="318" t="str">
        <f>"County Pop: "&amp;TEXT(C28,"#,0")&amp;" - "&amp;TEXT(D28,"#,0")</f>
        <v>County Pop: 0 - 9,999</v>
      </c>
      <c r="C28" s="318">
        <v>0</v>
      </c>
      <c r="D28" s="318">
        <v>9999</v>
      </c>
      <c r="F28" s="327">
        <v>9577</v>
      </c>
      <c r="G28" s="320" t="s">
        <v>132</v>
      </c>
      <c r="H28" s="327">
        <v>4309</v>
      </c>
      <c r="J28" s="327">
        <v>1813</v>
      </c>
    </row>
    <row r="29" spans="2:10">
      <c r="B29" s="318" t="str">
        <f t="shared" ref="B29:B43" si="2">"County Pop: "&amp;TEXT(C29,"#,0")&amp;" - "&amp;TEXT(D29,"#,0")</f>
        <v>County Pop: 10,000 - 19,999</v>
      </c>
      <c r="C29" s="318">
        <f>D28+1</f>
        <v>10000</v>
      </c>
      <c r="D29" s="318">
        <v>19999</v>
      </c>
      <c r="F29" s="322">
        <v>9577</v>
      </c>
      <c r="G29" s="323" t="s">
        <v>132</v>
      </c>
      <c r="H29" s="322">
        <v>4309</v>
      </c>
      <c r="J29" s="322">
        <v>2648</v>
      </c>
    </row>
    <row r="30" spans="2:10">
      <c r="B30" s="318" t="str">
        <f t="shared" si="2"/>
        <v>County Pop: 20,000 - 29,999</v>
      </c>
      <c r="C30" s="318">
        <f t="shared" ref="C30:C43" si="3">D29+1</f>
        <v>20000</v>
      </c>
      <c r="D30" s="318">
        <v>29999</v>
      </c>
      <c r="F30" s="322">
        <v>9577</v>
      </c>
      <c r="G30" s="323" t="s">
        <v>132</v>
      </c>
      <c r="H30" s="322">
        <v>4309</v>
      </c>
      <c r="J30" s="322">
        <v>4248</v>
      </c>
    </row>
    <row r="31" spans="2:10">
      <c r="B31" s="318" t="str">
        <f t="shared" si="2"/>
        <v>County Pop: 30,000 - 39,999</v>
      </c>
      <c r="C31" s="318">
        <f t="shared" si="3"/>
        <v>30000</v>
      </c>
      <c r="D31" s="318">
        <v>39999</v>
      </c>
      <c r="F31" s="322">
        <v>12089</v>
      </c>
      <c r="G31" s="323" t="s">
        <v>132</v>
      </c>
      <c r="H31" s="322">
        <v>5439</v>
      </c>
      <c r="J31" s="322">
        <v>5363</v>
      </c>
    </row>
    <row r="32" spans="2:10">
      <c r="B32" s="318" t="str">
        <f t="shared" si="2"/>
        <v>County Pop: 40,000 - 59,999</v>
      </c>
      <c r="C32" s="318">
        <f t="shared" si="3"/>
        <v>40000</v>
      </c>
      <c r="D32" s="318">
        <v>59999</v>
      </c>
      <c r="F32" s="322">
        <v>15543</v>
      </c>
      <c r="G32" s="323" t="s">
        <v>132</v>
      </c>
      <c r="H32" s="322">
        <v>6993</v>
      </c>
      <c r="J32" s="322">
        <v>6904</v>
      </c>
    </row>
    <row r="33" spans="2:10">
      <c r="B33" s="318" t="str">
        <f t="shared" si="2"/>
        <v>County Pop: 60,000 - 89,999</v>
      </c>
      <c r="C33" s="318">
        <f t="shared" si="3"/>
        <v>60000</v>
      </c>
      <c r="D33" s="318">
        <v>89999</v>
      </c>
      <c r="F33" s="322">
        <v>20722</v>
      </c>
      <c r="G33" s="323" t="s">
        <v>132</v>
      </c>
      <c r="H33" s="322">
        <v>9324</v>
      </c>
      <c r="J33" s="322">
        <v>9207</v>
      </c>
    </row>
    <row r="34" spans="2:10">
      <c r="B34" s="318" t="str">
        <f t="shared" si="2"/>
        <v>County Pop: 90,000 - 119,999</v>
      </c>
      <c r="C34" s="318">
        <f t="shared" si="3"/>
        <v>90000</v>
      </c>
      <c r="D34" s="318">
        <v>119999</v>
      </c>
      <c r="F34" s="322">
        <v>25430</v>
      </c>
      <c r="G34" s="323" t="s">
        <v>132</v>
      </c>
      <c r="H34" s="322">
        <v>11443</v>
      </c>
      <c r="J34" s="322">
        <v>11291</v>
      </c>
    </row>
    <row r="35" spans="2:10">
      <c r="B35" s="318" t="str">
        <f t="shared" si="2"/>
        <v>County Pop: 120,000 - 149,999</v>
      </c>
      <c r="C35" s="318">
        <f t="shared" si="3"/>
        <v>120000</v>
      </c>
      <c r="D35" s="318">
        <v>149999</v>
      </c>
      <c r="F35" s="322">
        <v>29984</v>
      </c>
      <c r="G35" s="323" t="s">
        <v>132</v>
      </c>
      <c r="H35" s="322">
        <v>13492</v>
      </c>
      <c r="J35" s="322">
        <v>13309</v>
      </c>
    </row>
    <row r="36" spans="2:10">
      <c r="B36" s="318" t="str">
        <f t="shared" si="2"/>
        <v>County Pop: 150,000 - 179,999</v>
      </c>
      <c r="C36" s="318">
        <f t="shared" si="3"/>
        <v>150000</v>
      </c>
      <c r="D36" s="318">
        <v>179999</v>
      </c>
      <c r="F36" s="322">
        <v>34694</v>
      </c>
      <c r="G36" s="323" t="s">
        <v>132</v>
      </c>
      <c r="H36" s="322">
        <v>15612</v>
      </c>
      <c r="J36" s="322">
        <v>15399</v>
      </c>
    </row>
    <row r="37" spans="2:10">
      <c r="B37" s="318" t="str">
        <f t="shared" si="2"/>
        <v>County Pop: 180,000 - 249,999</v>
      </c>
      <c r="C37" s="318">
        <f t="shared" si="3"/>
        <v>180000</v>
      </c>
      <c r="D37" s="318">
        <v>249999</v>
      </c>
      <c r="F37" s="322">
        <v>39089</v>
      </c>
      <c r="G37" s="323" t="s">
        <v>132</v>
      </c>
      <c r="H37" s="322">
        <v>17589</v>
      </c>
      <c r="J37" s="322">
        <v>17358</v>
      </c>
    </row>
    <row r="38" spans="2:10">
      <c r="B38" s="318" t="str">
        <f t="shared" si="2"/>
        <v>County Pop: 250,000 - 349,999</v>
      </c>
      <c r="C38" s="318">
        <f t="shared" si="3"/>
        <v>250000</v>
      </c>
      <c r="D38" s="318">
        <v>349999</v>
      </c>
      <c r="F38" s="322">
        <v>43798</v>
      </c>
      <c r="G38" s="323" t="s">
        <v>132</v>
      </c>
      <c r="H38" s="322">
        <v>19709</v>
      </c>
      <c r="J38" s="322">
        <v>19443</v>
      </c>
    </row>
    <row r="39" spans="2:10">
      <c r="B39" s="318" t="str">
        <f t="shared" si="2"/>
        <v>County Pop: 350,000 - 500,000</v>
      </c>
      <c r="C39" s="318">
        <f t="shared" si="3"/>
        <v>350000</v>
      </c>
      <c r="D39" s="318">
        <v>500000</v>
      </c>
      <c r="F39" s="322">
        <v>48508</v>
      </c>
      <c r="G39" s="323" t="s">
        <v>132</v>
      </c>
      <c r="H39" s="322">
        <v>21829</v>
      </c>
      <c r="J39" s="322">
        <v>21533</v>
      </c>
    </row>
    <row r="40" spans="2:10">
      <c r="B40" s="318" t="str">
        <f t="shared" si="2"/>
        <v>County Pop: 500,001 - 649,999</v>
      </c>
      <c r="C40" s="318">
        <f t="shared" si="3"/>
        <v>500001</v>
      </c>
      <c r="D40" s="318">
        <v>649999</v>
      </c>
      <c r="F40" s="322">
        <v>55791</v>
      </c>
      <c r="G40" s="323" t="s">
        <v>132</v>
      </c>
      <c r="H40" s="322">
        <v>25105</v>
      </c>
      <c r="J40" s="322">
        <v>24764</v>
      </c>
    </row>
    <row r="41" spans="2:10">
      <c r="B41" s="318" t="str">
        <f t="shared" si="2"/>
        <v>County Pop: 650,000 - 799,999</v>
      </c>
      <c r="C41" s="318">
        <f t="shared" si="3"/>
        <v>650000</v>
      </c>
      <c r="D41" s="318">
        <v>799999</v>
      </c>
      <c r="F41" s="322">
        <v>64172</v>
      </c>
      <c r="G41" s="323" t="s">
        <v>132</v>
      </c>
      <c r="H41" s="322">
        <v>28877</v>
      </c>
      <c r="J41" s="322">
        <v>28479</v>
      </c>
    </row>
    <row r="42" spans="2:10">
      <c r="B42" s="318" t="str">
        <f t="shared" si="2"/>
        <v>County Pop: 800,000 - 949,999</v>
      </c>
      <c r="C42" s="318">
        <f t="shared" si="3"/>
        <v>800000</v>
      </c>
      <c r="D42" s="318">
        <v>949999</v>
      </c>
      <c r="F42" s="322">
        <v>73812</v>
      </c>
      <c r="G42" s="323" t="s">
        <v>132</v>
      </c>
      <c r="H42" s="322">
        <v>33215</v>
      </c>
      <c r="J42" s="322">
        <v>32751</v>
      </c>
    </row>
    <row r="43" spans="2:10">
      <c r="B43" s="318" t="str">
        <f t="shared" si="2"/>
        <v>County Pop: 950,000 - 1,100,000</v>
      </c>
      <c r="C43" s="318">
        <f t="shared" si="3"/>
        <v>950000</v>
      </c>
      <c r="D43" s="318">
        <v>1100000</v>
      </c>
      <c r="F43" s="322">
        <v>84893</v>
      </c>
      <c r="G43" s="323" t="s">
        <v>132</v>
      </c>
      <c r="H43" s="322">
        <v>38201</v>
      </c>
      <c r="J43" s="322">
        <v>37671</v>
      </c>
    </row>
    <row r="44" spans="2:10">
      <c r="B44" s="318" t="str">
        <f>"County Pop: "&amp;TEXT(C44,"#,0")</f>
        <v>County Pop: &gt;1,100,000</v>
      </c>
      <c r="C44" s="328" t="s">
        <v>134</v>
      </c>
      <c r="D44" s="325" t="s">
        <v>131</v>
      </c>
      <c r="F44" s="326" t="s">
        <v>132</v>
      </c>
      <c r="G44" s="326" t="s">
        <v>132</v>
      </c>
      <c r="H44" s="326" t="s">
        <v>132</v>
      </c>
      <c r="J44" s="326" t="s">
        <v>132</v>
      </c>
    </row>
    <row r="46" spans="2:10" ht="14.1" thickBot="1">
      <c r="B46" s="316" t="s">
        <v>135</v>
      </c>
      <c r="C46" s="317"/>
      <c r="D46" s="317"/>
      <c r="E46" s="317"/>
      <c r="F46" s="268"/>
      <c r="G46" s="268"/>
      <c r="H46" s="268"/>
      <c r="J46" s="268"/>
    </row>
    <row r="47" spans="2:10" ht="9.9499999999999993" customHeight="1">
      <c r="B47" s="329"/>
      <c r="C47" s="520" t="s">
        <v>136</v>
      </c>
      <c r="D47" s="520"/>
      <c r="E47" s="330"/>
      <c r="F47" s="331"/>
      <c r="G47" s="331"/>
      <c r="H47" s="331"/>
      <c r="I47" s="330"/>
      <c r="J47" s="331"/>
    </row>
    <row r="48" spans="2:10" ht="9.9499999999999993" customHeight="1">
      <c r="B48" s="332" t="s">
        <v>137</v>
      </c>
      <c r="C48" s="333" t="s">
        <v>125</v>
      </c>
      <c r="D48" s="334" t="s">
        <v>126</v>
      </c>
    </row>
    <row r="49" spans="2:10">
      <c r="B49" s="332"/>
      <c r="C49" s="335">
        <v>0</v>
      </c>
      <c r="D49" s="336">
        <v>250000</v>
      </c>
      <c r="F49" s="327">
        <v>6180</v>
      </c>
      <c r="G49" s="327" t="s">
        <v>137</v>
      </c>
      <c r="H49" s="327" t="s">
        <v>137</v>
      </c>
      <c r="J49" s="327" t="s">
        <v>137</v>
      </c>
    </row>
    <row r="50" spans="2:10">
      <c r="B50" s="318"/>
      <c r="C50" s="318">
        <f>D49+1</f>
        <v>250001</v>
      </c>
      <c r="D50" s="318">
        <v>500000</v>
      </c>
      <c r="F50" s="327">
        <v>12360</v>
      </c>
      <c r="G50" s="320"/>
      <c r="H50" s="327"/>
      <c r="J50" s="327"/>
    </row>
    <row r="51" spans="2:10">
      <c r="B51" s="318"/>
      <c r="C51" s="318">
        <f t="shared" ref="C51:C55" si="4">D50+1</f>
        <v>500001</v>
      </c>
      <c r="D51" s="318">
        <v>1000000</v>
      </c>
      <c r="F51" s="327">
        <v>24719</v>
      </c>
      <c r="G51" s="320"/>
      <c r="H51" s="327"/>
      <c r="J51" s="327"/>
    </row>
    <row r="52" spans="2:10">
      <c r="B52" s="318"/>
      <c r="C52" s="318">
        <f t="shared" si="4"/>
        <v>1000001</v>
      </c>
      <c r="D52" s="318">
        <v>2000000</v>
      </c>
      <c r="F52" s="327">
        <v>30899</v>
      </c>
      <c r="G52" s="320"/>
      <c r="H52" s="327"/>
      <c r="J52" s="327"/>
    </row>
    <row r="53" spans="2:10">
      <c r="B53" s="318"/>
      <c r="C53" s="318">
        <f t="shared" si="4"/>
        <v>2000001</v>
      </c>
      <c r="D53" s="318">
        <v>3000000</v>
      </c>
      <c r="F53" s="327">
        <v>37079</v>
      </c>
      <c r="G53" s="320"/>
      <c r="H53" s="327"/>
      <c r="J53" s="327"/>
    </row>
    <row r="54" spans="2:10">
      <c r="B54" s="318"/>
      <c r="C54" s="318">
        <f t="shared" si="4"/>
        <v>3000001</v>
      </c>
      <c r="D54" s="318">
        <v>4000000</v>
      </c>
      <c r="F54" s="327">
        <v>43259</v>
      </c>
      <c r="G54" s="320"/>
      <c r="H54" s="327"/>
      <c r="J54" s="327"/>
    </row>
    <row r="55" spans="2:10">
      <c r="B55" s="318"/>
      <c r="C55" s="318">
        <f t="shared" si="4"/>
        <v>4000001</v>
      </c>
      <c r="D55" s="318">
        <v>5000000</v>
      </c>
      <c r="F55" s="327">
        <v>55618</v>
      </c>
      <c r="G55" s="320"/>
      <c r="H55" s="327"/>
      <c r="J55" s="327"/>
    </row>
    <row r="56" spans="2:10">
      <c r="B56" s="318"/>
      <c r="C56" s="324" t="s">
        <v>216</v>
      </c>
      <c r="D56" s="318"/>
      <c r="F56" s="326" t="s">
        <v>132</v>
      </c>
      <c r="G56" s="320"/>
      <c r="H56" s="327"/>
      <c r="J56" s="327"/>
    </row>
    <row r="58" spans="2:10" ht="14.1" thickBot="1">
      <c r="B58" s="316" t="s">
        <v>141</v>
      </c>
      <c r="C58" s="317"/>
      <c r="D58" s="317"/>
      <c r="E58" s="317"/>
      <c r="F58" s="268"/>
      <c r="G58" s="268"/>
      <c r="H58" s="268"/>
      <c r="J58" s="268"/>
    </row>
    <row r="59" spans="2:10" ht="5.0999999999999996" customHeight="1"/>
    <row r="60" spans="2:10" ht="12" customHeight="1">
      <c r="B60" s="318" t="s">
        <v>217</v>
      </c>
      <c r="F60" s="518" t="s">
        <v>218</v>
      </c>
      <c r="G60" s="518"/>
      <c r="H60" s="518"/>
      <c r="J60" s="337" t="s">
        <v>218</v>
      </c>
    </row>
    <row r="61" spans="2:10" ht="14.1" customHeight="1">
      <c r="B61" s="318" t="s">
        <v>219</v>
      </c>
      <c r="C61" s="325" t="s">
        <v>131</v>
      </c>
      <c r="D61" s="325" t="s">
        <v>131</v>
      </c>
      <c r="F61" s="326" t="s">
        <v>132</v>
      </c>
      <c r="G61" s="326" t="s">
        <v>132</v>
      </c>
      <c r="H61" s="326" t="s">
        <v>132</v>
      </c>
      <c r="J61" s="326" t="s">
        <v>132</v>
      </c>
    </row>
    <row r="66" spans="2:10" ht="29.1" customHeight="1">
      <c r="B66" s="519" t="s">
        <v>220</v>
      </c>
      <c r="C66" s="519"/>
      <c r="D66" s="519"/>
      <c r="E66" s="519"/>
      <c r="F66" s="519"/>
      <c r="G66" s="519"/>
      <c r="H66" s="519"/>
      <c r="I66" s="519"/>
      <c r="J66" s="519"/>
    </row>
    <row r="68" spans="2:10" ht="14.1" thickBot="1">
      <c r="B68" s="316" t="s">
        <v>87</v>
      </c>
    </row>
    <row r="70" spans="2:10" ht="15.95">
      <c r="B70" s="264"/>
      <c r="C70" s="264"/>
      <c r="D70" s="264"/>
      <c r="E70" s="338"/>
      <c r="F70" s="516" t="s">
        <v>87</v>
      </c>
      <c r="G70" s="516"/>
      <c r="H70" s="516"/>
    </row>
    <row r="71" spans="2:10" s="314" customFormat="1" ht="15.95">
      <c r="B71" s="264"/>
      <c r="C71" s="264"/>
      <c r="D71" s="264"/>
      <c r="E71" s="338"/>
      <c r="F71" s="339"/>
      <c r="G71" s="339"/>
      <c r="H71" s="339"/>
    </row>
    <row r="72" spans="2:10" s="314" customFormat="1" ht="15.95">
      <c r="B72" s="313"/>
      <c r="C72" s="313" t="s">
        <v>136</v>
      </c>
      <c r="D72" s="313"/>
      <c r="E72" s="340"/>
      <c r="F72" s="339" t="s">
        <v>221</v>
      </c>
      <c r="G72" s="517" t="s">
        <v>222</v>
      </c>
      <c r="H72" s="517"/>
    </row>
    <row r="73" spans="2:10" s="314" customFormat="1" ht="24.95" customHeight="1">
      <c r="B73" s="264"/>
      <c r="C73" s="264" t="s">
        <v>126</v>
      </c>
      <c r="D73" s="264" t="s">
        <v>125</v>
      </c>
      <c r="E73" s="338"/>
      <c r="F73" s="315" t="s">
        <v>223</v>
      </c>
      <c r="G73" s="260" t="s">
        <v>37</v>
      </c>
      <c r="H73" s="315" t="s">
        <v>39</v>
      </c>
    </row>
    <row r="74" spans="2:10">
      <c r="B74" s="310"/>
    </row>
    <row r="75" spans="2:10">
      <c r="B75" s="341"/>
      <c r="C75" s="341">
        <v>0</v>
      </c>
      <c r="D75" s="342">
        <v>100000</v>
      </c>
      <c r="E75" s="343"/>
      <c r="F75" s="319">
        <v>2804</v>
      </c>
      <c r="G75" s="319">
        <v>7027</v>
      </c>
      <c r="H75" s="319">
        <v>12296</v>
      </c>
      <c r="J75" s="319"/>
    </row>
    <row r="76" spans="2:10">
      <c r="B76" s="344"/>
      <c r="C76" s="344">
        <v>100001</v>
      </c>
      <c r="D76" s="318">
        <v>250000</v>
      </c>
      <c r="E76" s="318"/>
      <c r="F76" s="327">
        <v>6705</v>
      </c>
      <c r="G76" s="319">
        <v>7027</v>
      </c>
      <c r="H76" s="319">
        <v>12881</v>
      </c>
      <c r="J76" s="319"/>
    </row>
    <row r="77" spans="2:10">
      <c r="B77" s="344"/>
      <c r="C77" s="344">
        <v>250001</v>
      </c>
      <c r="D77" s="318">
        <v>500000</v>
      </c>
      <c r="E77" s="318"/>
      <c r="F77" s="327">
        <v>13105</v>
      </c>
      <c r="G77" s="319">
        <v>8197</v>
      </c>
      <c r="H77" s="319">
        <v>13467</v>
      </c>
      <c r="J77" s="319"/>
    </row>
    <row r="78" spans="2:10">
      <c r="B78" s="344"/>
      <c r="C78" s="344">
        <v>500001</v>
      </c>
      <c r="D78" s="318">
        <v>750000</v>
      </c>
      <c r="E78" s="318"/>
      <c r="F78" s="327">
        <v>19016</v>
      </c>
      <c r="G78" s="319">
        <v>8197</v>
      </c>
      <c r="H78" s="319">
        <v>14052</v>
      </c>
      <c r="J78" s="319"/>
    </row>
    <row r="79" spans="2:10">
      <c r="B79" s="344"/>
      <c r="C79" s="344">
        <v>750001</v>
      </c>
      <c r="D79" s="318">
        <v>999999</v>
      </c>
      <c r="E79" s="318"/>
      <c r="F79" s="327">
        <v>23771</v>
      </c>
      <c r="G79" s="319">
        <v>8197</v>
      </c>
      <c r="H79" s="319">
        <v>14052</v>
      </c>
      <c r="J79" s="319"/>
    </row>
    <row r="80" spans="2:10">
      <c r="B80" s="344"/>
      <c r="C80" s="344">
        <v>1000000</v>
      </c>
      <c r="D80" s="318">
        <v>1399999</v>
      </c>
      <c r="E80" s="318"/>
      <c r="F80" s="327">
        <v>30109</v>
      </c>
      <c r="G80" s="319">
        <v>10070</v>
      </c>
      <c r="H80" s="319">
        <v>16395</v>
      </c>
      <c r="J80" s="319"/>
    </row>
    <row r="81" spans="3:8">
      <c r="C81" s="344">
        <v>1400000</v>
      </c>
      <c r="D81" s="318">
        <v>2099999</v>
      </c>
      <c r="E81" s="318"/>
      <c r="F81" s="327">
        <v>36448</v>
      </c>
      <c r="G81" s="319">
        <v>10070</v>
      </c>
      <c r="H81" s="319">
        <v>16395</v>
      </c>
    </row>
    <row r="82" spans="3:8">
      <c r="C82" s="344">
        <v>2100000</v>
      </c>
      <c r="D82" s="318">
        <v>2799999</v>
      </c>
      <c r="E82" s="318"/>
      <c r="F82" s="327">
        <v>41373</v>
      </c>
      <c r="G82" s="319">
        <v>10070</v>
      </c>
      <c r="H82" s="319">
        <v>19080</v>
      </c>
    </row>
    <row r="83" spans="3:8">
      <c r="C83" s="344">
        <v>2800000</v>
      </c>
      <c r="D83" s="318">
        <v>3499999</v>
      </c>
      <c r="E83" s="318"/>
      <c r="F83" s="327">
        <v>46883</v>
      </c>
      <c r="G83" s="319">
        <v>12190</v>
      </c>
      <c r="H83" s="319">
        <v>21200</v>
      </c>
    </row>
    <row r="84" spans="3:8">
      <c r="C84" s="344">
        <v>3500000</v>
      </c>
      <c r="D84" s="318">
        <v>4199999</v>
      </c>
      <c r="E84" s="318"/>
      <c r="F84" s="327">
        <v>52393</v>
      </c>
      <c r="G84" s="319">
        <v>12190</v>
      </c>
      <c r="H84" s="319">
        <v>23320</v>
      </c>
    </row>
    <row r="85" spans="3:8">
      <c r="C85" s="344">
        <v>4200000</v>
      </c>
      <c r="D85" s="318">
        <v>5000000</v>
      </c>
      <c r="E85" s="318"/>
      <c r="F85" s="327">
        <v>57903</v>
      </c>
      <c r="G85" s="319">
        <v>12190</v>
      </c>
      <c r="H85" s="319">
        <v>23320</v>
      </c>
    </row>
    <row r="86" spans="3:8">
      <c r="F86" s="345" t="s">
        <v>132</v>
      </c>
      <c r="G86" s="345" t="s">
        <v>132</v>
      </c>
      <c r="H86" s="345" t="s">
        <v>132</v>
      </c>
    </row>
  </sheetData>
  <mergeCells count="6">
    <mergeCell ref="F4:G4"/>
    <mergeCell ref="F70:H70"/>
    <mergeCell ref="G72:H72"/>
    <mergeCell ref="F60:H60"/>
    <mergeCell ref="B66:J66"/>
    <mergeCell ref="C47:D47"/>
  </mergeCells>
  <conditionalFormatting sqref="B48:D49">
    <cfRule type="expression" dxfId="40" priority="14">
      <formula>MOD(ROW(),2)</formula>
    </cfRule>
  </conditionalFormatting>
  <conditionalFormatting sqref="B12:E24 E49:G49">
    <cfRule type="expression" dxfId="39" priority="97">
      <formula>MOD(ROW(),2)</formula>
    </cfRule>
  </conditionalFormatting>
  <conditionalFormatting sqref="B50:G56">
    <cfRule type="expression" dxfId="38" priority="13">
      <formula>MOD(ROW(),2)</formula>
    </cfRule>
  </conditionalFormatting>
  <conditionalFormatting sqref="B28:H44">
    <cfRule type="expression" dxfId="37" priority="33">
      <formula>MOD(ROW(),2)</formula>
    </cfRule>
  </conditionalFormatting>
  <conditionalFormatting sqref="B60:J61">
    <cfRule type="expression" dxfId="36" priority="18">
      <formula>MOD(ROW(),2)</formula>
    </cfRule>
  </conditionalFormatting>
  <conditionalFormatting sqref="C61:H61">
    <cfRule type="expression" dxfId="35" priority="32">
      <formula>MOD(ROW(),2)</formula>
    </cfRule>
  </conditionalFormatting>
  <conditionalFormatting sqref="F60">
    <cfRule type="expression" dxfId="34" priority="19">
      <formula>MOD(ROW(),2)</formula>
    </cfRule>
  </conditionalFormatting>
  <conditionalFormatting sqref="F13:H24">
    <cfRule type="expression" dxfId="33" priority="34">
      <formula>MOD(ROW(),2)</formula>
    </cfRule>
  </conditionalFormatting>
  <conditionalFormatting sqref="H49:H56">
    <cfRule type="expression" dxfId="32" priority="12">
      <formula>MOD(ROW(),2)</formula>
    </cfRule>
  </conditionalFormatting>
  <conditionalFormatting sqref="J13:J24">
    <cfRule type="expression" dxfId="31" priority="27">
      <formula>MOD(ROW(),2)</formula>
    </cfRule>
  </conditionalFormatting>
  <conditionalFormatting sqref="J28:J44">
    <cfRule type="expression" dxfId="30" priority="26">
      <formula>MOD(ROW(),2)</formula>
    </cfRule>
  </conditionalFormatting>
  <conditionalFormatting sqref="J49:J56">
    <cfRule type="expression" dxfId="29" priority="11">
      <formula>MOD(ROW(),2)</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76DC7-3E8E-0348-85F3-159799E2297D}">
  <sheetPr>
    <pageSetUpPr fitToPage="1"/>
  </sheetPr>
  <dimension ref="B2:M51"/>
  <sheetViews>
    <sheetView topLeftCell="A26" zoomScaleNormal="100" workbookViewId="0">
      <selection activeCell="I25" sqref="I25"/>
    </sheetView>
  </sheetViews>
  <sheetFormatPr defaultColWidth="8.85546875" defaultRowHeight="12.95"/>
  <cols>
    <col min="1" max="1" width="1.7109375" style="24" customWidth="1"/>
    <col min="2" max="3" width="8.7109375" style="24" customWidth="1"/>
    <col min="4" max="4" width="1.7109375" style="24" customWidth="1"/>
    <col min="5" max="5" width="16.28515625" style="24" customWidth="1"/>
    <col min="6" max="6" width="13.28515625" style="24" customWidth="1"/>
    <col min="7" max="7" width="4.140625" style="24" customWidth="1"/>
    <col min="8" max="8" width="16.7109375" style="24" customWidth="1"/>
    <col min="9" max="9" width="17.7109375" style="24" customWidth="1"/>
    <col min="10" max="12" width="19.85546875" style="24" customWidth="1"/>
    <col min="13" max="13" width="17.7109375" style="24" customWidth="1"/>
    <col min="14" max="15" width="18.7109375" style="24" customWidth="1"/>
    <col min="16" max="16" width="16.7109375" style="24" customWidth="1"/>
    <col min="17" max="18" width="16.42578125" style="24" customWidth="1"/>
    <col min="19" max="20" width="12.7109375" style="24" customWidth="1"/>
    <col min="21" max="16384" width="8.85546875" style="24"/>
  </cols>
  <sheetData>
    <row r="2" spans="2:13" ht="24">
      <c r="B2" s="484" t="s">
        <v>224</v>
      </c>
      <c r="E2" s="365"/>
      <c r="F2" s="365"/>
      <c r="G2" s="365"/>
      <c r="H2" s="365"/>
      <c r="I2" s="365"/>
      <c r="J2" s="365"/>
      <c r="K2" s="365"/>
      <c r="L2" s="365"/>
      <c r="M2" s="365"/>
    </row>
    <row r="3" spans="2:13" ht="15.95">
      <c r="E3" s="365"/>
      <c r="F3" s="365"/>
      <c r="G3" s="365"/>
      <c r="H3" s="365"/>
      <c r="I3" s="365"/>
      <c r="J3" s="365"/>
      <c r="K3" s="365"/>
      <c r="L3" s="365"/>
      <c r="M3" s="365"/>
    </row>
    <row r="4" spans="2:13" ht="15.95">
      <c r="B4" s="471"/>
      <c r="C4" s="359"/>
      <c r="D4" s="382"/>
      <c r="E4" s="522" t="s">
        <v>225</v>
      </c>
      <c r="F4" s="522"/>
      <c r="G4" s="472"/>
      <c r="H4" s="522" t="s">
        <v>226</v>
      </c>
      <c r="I4" s="522"/>
    </row>
    <row r="5" spans="2:13" ht="6" customHeight="1">
      <c r="B5" s="471"/>
      <c r="C5" s="359"/>
      <c r="D5" s="382"/>
      <c r="E5" s="387"/>
      <c r="F5" s="387"/>
      <c r="G5" s="387"/>
      <c r="H5" s="387"/>
      <c r="I5" s="387"/>
    </row>
    <row r="6" spans="2:13" ht="14.25" customHeight="1">
      <c r="B6" s="471"/>
      <c r="C6" s="359"/>
      <c r="D6" s="382"/>
      <c r="E6" s="369"/>
      <c r="F6" s="369"/>
      <c r="G6" s="473"/>
      <c r="H6" s="523" t="s">
        <v>227</v>
      </c>
      <c r="I6" s="523" t="s">
        <v>228</v>
      </c>
    </row>
    <row r="7" spans="2:13" s="475" customFormat="1" ht="20.100000000000001" customHeight="1">
      <c r="B7" s="369"/>
      <c r="C7" s="369"/>
      <c r="D7" s="382"/>
      <c r="E7" s="523" t="s">
        <v>229</v>
      </c>
      <c r="F7" s="523" t="s">
        <v>230</v>
      </c>
      <c r="G7" s="525"/>
      <c r="H7" s="523"/>
      <c r="I7" s="523"/>
    </row>
    <row r="8" spans="2:13" s="475" customFormat="1" ht="15" customHeight="1">
      <c r="B8" s="358"/>
      <c r="C8" s="358"/>
      <c r="D8" s="382"/>
      <c r="E8" s="524"/>
      <c r="F8" s="524"/>
      <c r="G8" s="525"/>
      <c r="H8" s="523"/>
      <c r="I8" s="523"/>
    </row>
    <row r="9" spans="2:13" s="475" customFormat="1" ht="15" customHeight="1">
      <c r="B9" s="526" t="s">
        <v>231</v>
      </c>
      <c r="C9" s="526"/>
      <c r="D9" s="382"/>
      <c r="E9" s="369"/>
      <c r="F9" s="358"/>
      <c r="G9" s="369"/>
      <c r="H9" s="357"/>
      <c r="I9" s="476"/>
      <c r="J9" s="24"/>
    </row>
    <row r="10" spans="2:13" s="475" customFormat="1" ht="15.95" customHeight="1">
      <c r="B10" s="358" t="s">
        <v>125</v>
      </c>
      <c r="C10" s="358" t="s">
        <v>126</v>
      </c>
      <c r="D10" s="382"/>
      <c r="E10" s="358" t="s">
        <v>232</v>
      </c>
      <c r="F10" s="358" t="s">
        <v>233</v>
      </c>
      <c r="G10" s="387"/>
      <c r="H10" s="358" t="s">
        <v>232</v>
      </c>
      <c r="I10" s="358" t="s">
        <v>233</v>
      </c>
      <c r="K10" s="24"/>
    </row>
    <row r="11" spans="2:13" ht="5.0999999999999996" customHeight="1"/>
    <row r="12" spans="2:13" ht="10.35" customHeight="1">
      <c r="B12" s="372">
        <v>1</v>
      </c>
      <c r="C12" s="372">
        <v>49</v>
      </c>
      <c r="E12" s="364">
        <v>39.480000000000004</v>
      </c>
      <c r="F12" s="364">
        <v>42.12</v>
      </c>
      <c r="G12" s="477"/>
      <c r="H12" s="477">
        <v>28</v>
      </c>
      <c r="I12" s="477">
        <v>27</v>
      </c>
      <c r="J12" s="364"/>
      <c r="K12" s="372"/>
    </row>
    <row r="13" spans="2:13">
      <c r="B13" s="372">
        <f>C12+1</f>
        <v>50</v>
      </c>
      <c r="C13" s="372">
        <v>99</v>
      </c>
      <c r="E13" s="478">
        <v>39.480000000000004</v>
      </c>
      <c r="F13" s="478">
        <v>42.12</v>
      </c>
      <c r="G13" s="479"/>
      <c r="H13" s="479">
        <v>28</v>
      </c>
      <c r="I13" s="479">
        <v>27</v>
      </c>
      <c r="J13" s="403"/>
      <c r="K13" s="372"/>
    </row>
    <row r="14" spans="2:13">
      <c r="B14" s="372">
        <f t="shared" ref="B14:B20" si="0">C13+1</f>
        <v>100</v>
      </c>
      <c r="C14" s="372">
        <v>149</v>
      </c>
      <c r="E14" s="478">
        <v>39.480000000000004</v>
      </c>
      <c r="F14" s="478">
        <v>41.277599999999993</v>
      </c>
      <c r="G14" s="479"/>
      <c r="H14" s="479">
        <v>28</v>
      </c>
      <c r="I14" s="479">
        <v>27</v>
      </c>
      <c r="J14" s="403"/>
      <c r="K14" s="372"/>
    </row>
    <row r="15" spans="2:13">
      <c r="B15" s="372">
        <f t="shared" si="0"/>
        <v>150</v>
      </c>
      <c r="C15" s="372">
        <v>199</v>
      </c>
      <c r="E15" s="478">
        <v>39.480000000000004</v>
      </c>
      <c r="F15" s="478">
        <v>41.066999999999993</v>
      </c>
      <c r="G15" s="479"/>
      <c r="H15" s="479">
        <v>28</v>
      </c>
      <c r="I15" s="479">
        <v>27</v>
      </c>
      <c r="J15" s="403"/>
      <c r="K15" s="372"/>
    </row>
    <row r="16" spans="2:13">
      <c r="B16" s="372">
        <f t="shared" si="0"/>
        <v>200</v>
      </c>
      <c r="C16" s="372">
        <v>249</v>
      </c>
      <c r="E16" s="478">
        <v>39.480000000000004</v>
      </c>
      <c r="F16" s="478">
        <v>40.224599999999995</v>
      </c>
      <c r="G16" s="479"/>
      <c r="H16" s="479">
        <v>28</v>
      </c>
      <c r="I16" s="479">
        <v>27</v>
      </c>
      <c r="J16" s="403"/>
      <c r="K16" s="372"/>
    </row>
    <row r="17" spans="2:11">
      <c r="B17" s="372">
        <f t="shared" si="0"/>
        <v>250</v>
      </c>
      <c r="C17" s="372">
        <v>499</v>
      </c>
      <c r="E17" s="478">
        <v>35.532000000000004</v>
      </c>
      <c r="F17" s="478">
        <v>39.382199999999997</v>
      </c>
      <c r="G17" s="479"/>
      <c r="H17" s="479">
        <v>27.16</v>
      </c>
      <c r="I17" s="479">
        <v>27</v>
      </c>
      <c r="J17" s="403"/>
      <c r="K17" s="372"/>
    </row>
    <row r="18" spans="2:11">
      <c r="B18" s="372">
        <f t="shared" si="0"/>
        <v>500</v>
      </c>
      <c r="C18" s="372">
        <v>749</v>
      </c>
      <c r="E18" s="478">
        <v>29.610000000000003</v>
      </c>
      <c r="F18" s="478">
        <v>36.805509000000001</v>
      </c>
      <c r="G18" s="479"/>
      <c r="H18" s="479">
        <v>26.88</v>
      </c>
      <c r="I18" s="479">
        <v>27</v>
      </c>
      <c r="J18" s="403"/>
      <c r="K18" s="372"/>
    </row>
    <row r="19" spans="2:11">
      <c r="B19" s="372">
        <f t="shared" si="0"/>
        <v>750</v>
      </c>
      <c r="C19" s="372">
        <v>999</v>
      </c>
      <c r="E19" s="478">
        <v>25.661999999999999</v>
      </c>
      <c r="F19" s="478">
        <v>36.001016999999997</v>
      </c>
      <c r="G19" s="479"/>
      <c r="H19" s="479">
        <v>26.599999999999998</v>
      </c>
      <c r="I19" s="479">
        <v>27</v>
      </c>
      <c r="J19" s="403"/>
      <c r="K19" s="372"/>
    </row>
    <row r="20" spans="2:11">
      <c r="B20" s="372">
        <f t="shared" si="0"/>
        <v>1000</v>
      </c>
      <c r="C20" s="372">
        <v>1499</v>
      </c>
      <c r="E20" s="478">
        <v>23.687999999999999</v>
      </c>
      <c r="F20" s="478">
        <v>35.196525000000001</v>
      </c>
      <c r="G20" s="479"/>
      <c r="H20" s="479">
        <v>26.32</v>
      </c>
      <c r="I20" s="479">
        <v>27</v>
      </c>
      <c r="J20" s="403"/>
      <c r="K20" s="372"/>
    </row>
    <row r="21" spans="2:11">
      <c r="B21" s="373" t="s">
        <v>234</v>
      </c>
      <c r="C21" s="372"/>
      <c r="E21" s="420" t="s">
        <v>132</v>
      </c>
      <c r="F21" s="420" t="s">
        <v>132</v>
      </c>
      <c r="G21" s="479"/>
      <c r="H21" s="420" t="s">
        <v>132</v>
      </c>
      <c r="I21" s="420" t="s">
        <v>132</v>
      </c>
      <c r="J21" s="364"/>
    </row>
    <row r="25" spans="2:11" ht="24" customHeight="1">
      <c r="B25" s="527" t="s">
        <v>235</v>
      </c>
      <c r="C25" s="527"/>
      <c r="D25" s="527"/>
      <c r="E25" s="527"/>
      <c r="F25" s="480" t="s">
        <v>236</v>
      </c>
    </row>
    <row r="26" spans="2:11" ht="15.95">
      <c r="B26" s="526" t="s">
        <v>237</v>
      </c>
      <c r="C26" s="526"/>
      <c r="D26" s="369"/>
      <c r="E26" s="369" t="s">
        <v>238</v>
      </c>
      <c r="F26" s="369" t="s">
        <v>238</v>
      </c>
    </row>
    <row r="27" spans="2:11" ht="15.95">
      <c r="B27" s="358" t="s">
        <v>125</v>
      </c>
      <c r="C27" s="358" t="s">
        <v>126</v>
      </c>
      <c r="D27" s="369"/>
      <c r="E27" s="369"/>
      <c r="F27" s="369"/>
    </row>
    <row r="29" spans="2:11">
      <c r="B29" s="372">
        <v>1</v>
      </c>
      <c r="C29" s="372">
        <v>4</v>
      </c>
      <c r="E29" s="364">
        <v>166</v>
      </c>
      <c r="F29" s="364">
        <v>32</v>
      </c>
      <c r="I29" s="372"/>
    </row>
    <row r="30" spans="2:11">
      <c r="B30" s="372">
        <f>C29+1</f>
        <v>5</v>
      </c>
      <c r="C30" s="372">
        <v>9</v>
      </c>
      <c r="E30" s="478">
        <v>166</v>
      </c>
      <c r="F30" s="478">
        <v>32</v>
      </c>
      <c r="H30" s="372"/>
      <c r="I30" s="372"/>
    </row>
    <row r="31" spans="2:11">
      <c r="B31" s="372">
        <f t="shared" ref="B31:B35" si="1">C30+1</f>
        <v>10</v>
      </c>
      <c r="C31" s="372">
        <v>14</v>
      </c>
      <c r="E31" s="478">
        <v>162</v>
      </c>
      <c r="F31" s="478">
        <v>32</v>
      </c>
      <c r="H31" s="372"/>
      <c r="I31" s="372"/>
    </row>
    <row r="32" spans="2:11">
      <c r="B32" s="372">
        <f t="shared" si="1"/>
        <v>15</v>
      </c>
      <c r="C32" s="372">
        <v>19</v>
      </c>
      <c r="E32" s="478">
        <v>150</v>
      </c>
      <c r="F32" s="478">
        <v>32</v>
      </c>
      <c r="H32" s="372"/>
      <c r="I32" s="372"/>
    </row>
    <row r="33" spans="2:9">
      <c r="B33" s="372">
        <f t="shared" si="1"/>
        <v>20</v>
      </c>
      <c r="C33" s="372">
        <v>29</v>
      </c>
      <c r="E33" s="478">
        <v>141</v>
      </c>
      <c r="F33" s="478">
        <v>32</v>
      </c>
      <c r="H33" s="372"/>
      <c r="I33" s="372"/>
    </row>
    <row r="34" spans="2:9">
      <c r="B34" s="372">
        <f t="shared" si="1"/>
        <v>30</v>
      </c>
      <c r="C34" s="372">
        <v>39</v>
      </c>
      <c r="E34" s="478">
        <v>133</v>
      </c>
      <c r="F34" s="478">
        <v>32</v>
      </c>
      <c r="H34" s="372"/>
      <c r="I34" s="372"/>
    </row>
    <row r="35" spans="2:9">
      <c r="B35" s="372">
        <f t="shared" si="1"/>
        <v>40</v>
      </c>
      <c r="C35" s="372">
        <v>49</v>
      </c>
      <c r="E35" s="478">
        <v>125</v>
      </c>
      <c r="F35" s="478">
        <v>32</v>
      </c>
      <c r="H35" s="372"/>
      <c r="I35" s="372"/>
    </row>
    <row r="36" spans="2:9">
      <c r="B36" s="393" t="s">
        <v>239</v>
      </c>
      <c r="C36" s="372"/>
      <c r="H36" s="372"/>
    </row>
    <row r="40" spans="2:9" ht="23.1" customHeight="1">
      <c r="B40" s="523" t="s">
        <v>240</v>
      </c>
      <c r="C40" s="523"/>
      <c r="D40" s="523"/>
      <c r="E40" s="523"/>
      <c r="F40" s="523"/>
      <c r="G40" s="523"/>
      <c r="H40" s="523"/>
    </row>
    <row r="41" spans="2:9" ht="27.95">
      <c r="B41" s="474" t="s">
        <v>241</v>
      </c>
      <c r="C41" s="474"/>
      <c r="D41" s="474"/>
      <c r="E41" s="474"/>
      <c r="F41" s="474" t="s">
        <v>242</v>
      </c>
      <c r="G41" s="525" t="s">
        <v>231</v>
      </c>
      <c r="H41" s="525"/>
    </row>
    <row r="42" spans="2:9">
      <c r="G42" s="521"/>
      <c r="H42" s="521"/>
    </row>
    <row r="43" spans="2:9">
      <c r="B43" s="528" t="s">
        <v>58</v>
      </c>
      <c r="C43" s="528"/>
      <c r="D43" s="528"/>
      <c r="E43" s="528"/>
      <c r="F43" s="364">
        <v>1440</v>
      </c>
      <c r="G43" s="529" t="s">
        <v>243</v>
      </c>
      <c r="H43" s="529"/>
    </row>
    <row r="44" spans="2:9">
      <c r="B44" s="528" t="s">
        <v>244</v>
      </c>
      <c r="C44" s="528"/>
      <c r="D44" s="528"/>
      <c r="E44" s="528"/>
      <c r="F44" s="478">
        <v>462</v>
      </c>
      <c r="G44" s="529" t="s">
        <v>243</v>
      </c>
      <c r="H44" s="529"/>
    </row>
    <row r="45" spans="2:9">
      <c r="B45" s="528" t="s">
        <v>245</v>
      </c>
      <c r="C45" s="528"/>
      <c r="D45" s="528"/>
      <c r="E45" s="528"/>
      <c r="F45" s="478">
        <v>33</v>
      </c>
      <c r="G45" s="529" t="s">
        <v>246</v>
      </c>
      <c r="H45" s="529"/>
    </row>
    <row r="46" spans="2:9">
      <c r="B46" s="528" t="s">
        <v>247</v>
      </c>
      <c r="C46" s="528"/>
      <c r="D46" s="528"/>
      <c r="E46" s="528"/>
      <c r="F46" s="478">
        <v>101</v>
      </c>
      <c r="G46" s="529" t="s">
        <v>248</v>
      </c>
      <c r="H46" s="529"/>
    </row>
    <row r="47" spans="2:9">
      <c r="B47" s="528" t="s">
        <v>249</v>
      </c>
      <c r="C47" s="528"/>
      <c r="D47" s="528"/>
      <c r="E47" s="528"/>
      <c r="F47" s="478">
        <v>33</v>
      </c>
      <c r="G47" s="529" t="s">
        <v>248</v>
      </c>
      <c r="H47" s="529"/>
    </row>
    <row r="48" spans="2:9">
      <c r="B48" s="481" t="s">
        <v>250</v>
      </c>
      <c r="C48" s="481"/>
      <c r="D48" s="481"/>
      <c r="E48" s="481"/>
      <c r="F48" s="379" t="s">
        <v>132</v>
      </c>
      <c r="G48" s="482" t="s">
        <v>251</v>
      </c>
      <c r="H48" s="482"/>
    </row>
    <row r="49" spans="2:8">
      <c r="B49" s="521"/>
      <c r="C49" s="521"/>
      <c r="D49" s="521"/>
      <c r="E49" s="521"/>
      <c r="G49" s="521"/>
      <c r="H49" s="521"/>
    </row>
    <row r="50" spans="2:8">
      <c r="B50" s="528" t="s">
        <v>57</v>
      </c>
      <c r="C50" s="528"/>
      <c r="D50" s="528"/>
      <c r="E50" s="528"/>
      <c r="F50" s="483" t="s">
        <v>252</v>
      </c>
      <c r="G50" s="521"/>
      <c r="H50" s="521"/>
    </row>
    <row r="51" spans="2:8">
      <c r="B51" s="528" t="s">
        <v>253</v>
      </c>
      <c r="C51" s="528"/>
      <c r="D51" s="528"/>
      <c r="E51" s="528"/>
      <c r="F51" s="483" t="s">
        <v>132</v>
      </c>
      <c r="G51" s="521"/>
      <c r="H51" s="521"/>
    </row>
  </sheetData>
  <mergeCells count="29">
    <mergeCell ref="B50:E50"/>
    <mergeCell ref="G50:H50"/>
    <mergeCell ref="B51:E51"/>
    <mergeCell ref="G51:H51"/>
    <mergeCell ref="B46:E46"/>
    <mergeCell ref="G46:H46"/>
    <mergeCell ref="B47:E47"/>
    <mergeCell ref="G47:H47"/>
    <mergeCell ref="B49:E49"/>
    <mergeCell ref="G49:H49"/>
    <mergeCell ref="B43:E43"/>
    <mergeCell ref="G43:H43"/>
    <mergeCell ref="B44:E44"/>
    <mergeCell ref="G44:H44"/>
    <mergeCell ref="B45:E45"/>
    <mergeCell ref="G45:H45"/>
    <mergeCell ref="B9:C9"/>
    <mergeCell ref="B25:E25"/>
    <mergeCell ref="B26:C26"/>
    <mergeCell ref="B40:H40"/>
    <mergeCell ref="G41:H41"/>
    <mergeCell ref="G42:H42"/>
    <mergeCell ref="E4:F4"/>
    <mergeCell ref="H4:I4"/>
    <mergeCell ref="H6:H8"/>
    <mergeCell ref="I6:I8"/>
    <mergeCell ref="E7:E8"/>
    <mergeCell ref="F7:F8"/>
    <mergeCell ref="G7:G8"/>
  </mergeCells>
  <pageMargins left="0.25" right="0.25" top="0.75" bottom="0.75" header="0.3" footer="0.3"/>
  <pageSetup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20"/>
  <sheetViews>
    <sheetView workbookViewId="0">
      <selection activeCell="B2" sqref="B2"/>
    </sheetView>
  </sheetViews>
  <sheetFormatPr defaultColWidth="8.85546875" defaultRowHeight="12.95"/>
  <cols>
    <col min="1" max="1" width="1.7109375" style="39" customWidth="1"/>
    <col min="2" max="2" width="32.28515625" style="39" bestFit="1" customWidth="1"/>
    <col min="3" max="4" width="6.140625" style="39" bestFit="1" customWidth="1"/>
    <col min="5" max="5" width="1.7109375" style="39" customWidth="1"/>
    <col min="6" max="7" width="12.42578125" style="39" bestFit="1" customWidth="1"/>
    <col min="8" max="8" width="18.140625" style="39" bestFit="1" customWidth="1"/>
    <col min="9" max="10" width="12.7109375" style="39" customWidth="1"/>
    <col min="11" max="16384" width="8.85546875" style="39"/>
  </cols>
  <sheetData>
    <row r="2" spans="2:8" ht="24">
      <c r="B2" s="470" t="s">
        <v>254</v>
      </c>
      <c r="F2" s="346"/>
      <c r="G2" s="346"/>
      <c r="H2" s="346"/>
    </row>
    <row r="3" spans="2:8" ht="15.95">
      <c r="F3" s="346"/>
      <c r="G3" s="346"/>
      <c r="H3" s="346"/>
    </row>
    <row r="4" spans="2:8" ht="15.95">
      <c r="B4" s="347"/>
      <c r="C4" s="252"/>
      <c r="D4" s="252"/>
      <c r="E4" s="311"/>
      <c r="F4" s="313"/>
      <c r="G4" s="348"/>
      <c r="H4" s="313"/>
    </row>
    <row r="5" spans="2:8" s="314" customFormat="1" ht="15.95">
      <c r="B5" s="313"/>
      <c r="C5" s="313"/>
      <c r="D5" s="313"/>
      <c r="E5" s="311"/>
      <c r="F5" s="264"/>
      <c r="G5" s="349"/>
      <c r="H5" s="264"/>
    </row>
    <row r="6" spans="2:8" s="314" customFormat="1" ht="15.95">
      <c r="B6" s="264"/>
      <c r="C6" s="264"/>
      <c r="D6" s="264"/>
      <c r="E6" s="311"/>
      <c r="F6" s="313" t="s">
        <v>75</v>
      </c>
      <c r="G6" s="350" t="s">
        <v>73</v>
      </c>
      <c r="H6" s="313" t="s">
        <v>255</v>
      </c>
    </row>
    <row r="7" spans="2:8" s="314" customFormat="1" ht="15.95">
      <c r="B7" s="313"/>
      <c r="C7" s="313" t="s">
        <v>256</v>
      </c>
      <c r="D7" s="313"/>
      <c r="E7" s="311"/>
      <c r="F7" s="264" t="s">
        <v>257</v>
      </c>
      <c r="G7" s="351" t="s">
        <v>258</v>
      </c>
      <c r="H7" s="264" t="s">
        <v>259</v>
      </c>
    </row>
    <row r="8" spans="2:8" s="314" customFormat="1">
      <c r="B8" s="264" t="s">
        <v>124</v>
      </c>
      <c r="C8" s="264" t="s">
        <v>125</v>
      </c>
      <c r="D8" s="264" t="s">
        <v>126</v>
      </c>
      <c r="E8" s="311"/>
      <c r="F8" s="264" t="s">
        <v>260</v>
      </c>
      <c r="G8" s="351" t="s">
        <v>260</v>
      </c>
      <c r="H8" s="264" t="s">
        <v>261</v>
      </c>
    </row>
    <row r="9" spans="2:8" ht="5.0999999999999996" customHeight="1"/>
    <row r="10" spans="2:8" ht="14.1" thickBot="1">
      <c r="B10" s="316" t="s">
        <v>189</v>
      </c>
      <c r="C10" s="317"/>
      <c r="D10" s="317"/>
      <c r="E10" s="317"/>
      <c r="F10" s="317"/>
      <c r="G10" s="317"/>
      <c r="H10" s="317"/>
    </row>
    <row r="11" spans="2:8" ht="5.0999999999999996" customHeight="1"/>
    <row r="12" spans="2:8" ht="10.35" customHeight="1">
      <c r="B12" s="352" t="s">
        <v>262</v>
      </c>
      <c r="C12" s="344">
        <v>0</v>
      </c>
      <c r="D12" s="344">
        <v>100</v>
      </c>
      <c r="F12" s="319">
        <v>3015</v>
      </c>
      <c r="G12" s="319">
        <v>2893</v>
      </c>
      <c r="H12" s="319">
        <v>749</v>
      </c>
    </row>
    <row r="13" spans="2:8">
      <c r="B13" s="352" t="s">
        <v>263</v>
      </c>
      <c r="C13" s="344">
        <f>D12+1</f>
        <v>101</v>
      </c>
      <c r="D13" s="344">
        <v>200</v>
      </c>
      <c r="F13" s="353">
        <v>4460</v>
      </c>
      <c r="G13" s="353">
        <v>4278</v>
      </c>
      <c r="H13" s="353">
        <v>749</v>
      </c>
    </row>
    <row r="14" spans="2:8">
      <c r="B14" s="352" t="s">
        <v>264</v>
      </c>
      <c r="C14" s="344">
        <f t="shared" ref="C14:C19" si="0">D13+1</f>
        <v>201</v>
      </c>
      <c r="D14" s="344">
        <v>400</v>
      </c>
      <c r="F14" s="353">
        <v>5816</v>
      </c>
      <c r="G14" s="353">
        <v>5587</v>
      </c>
      <c r="H14" s="353">
        <v>749</v>
      </c>
    </row>
    <row r="15" spans="2:8">
      <c r="B15" s="352" t="s">
        <v>265</v>
      </c>
      <c r="C15" s="344">
        <f t="shared" si="0"/>
        <v>401</v>
      </c>
      <c r="D15" s="344">
        <v>750</v>
      </c>
      <c r="F15" s="353">
        <v>7842</v>
      </c>
      <c r="G15" s="353">
        <v>7534</v>
      </c>
      <c r="H15" s="353">
        <v>749</v>
      </c>
    </row>
    <row r="16" spans="2:8">
      <c r="B16" s="352" t="s">
        <v>266</v>
      </c>
      <c r="C16" s="344">
        <f t="shared" si="0"/>
        <v>751</v>
      </c>
      <c r="D16" s="344">
        <v>1000</v>
      </c>
      <c r="F16" s="353">
        <v>9561</v>
      </c>
      <c r="G16" s="353">
        <v>9180</v>
      </c>
      <c r="H16" s="353">
        <v>749</v>
      </c>
    </row>
    <row r="17" spans="2:8">
      <c r="B17" s="352" t="s">
        <v>267</v>
      </c>
      <c r="C17" s="344">
        <f t="shared" si="0"/>
        <v>1001</v>
      </c>
      <c r="D17" s="344">
        <v>2000</v>
      </c>
      <c r="F17" s="353">
        <v>12480</v>
      </c>
      <c r="G17" s="353">
        <v>11977</v>
      </c>
      <c r="H17" s="353">
        <v>749</v>
      </c>
    </row>
    <row r="18" spans="2:8">
      <c r="B18" s="352" t="s">
        <v>268</v>
      </c>
      <c r="C18" s="344">
        <f t="shared" si="0"/>
        <v>2001</v>
      </c>
      <c r="D18" s="344">
        <v>3000</v>
      </c>
      <c r="F18" s="353">
        <v>15463</v>
      </c>
      <c r="G18" s="353">
        <v>14843</v>
      </c>
      <c r="H18" s="353">
        <v>749</v>
      </c>
    </row>
    <row r="19" spans="2:8">
      <c r="B19" s="352" t="s">
        <v>269</v>
      </c>
      <c r="C19" s="344">
        <f t="shared" si="0"/>
        <v>3001</v>
      </c>
      <c r="D19" s="344">
        <v>4000</v>
      </c>
      <c r="F19" s="353">
        <v>17300</v>
      </c>
      <c r="G19" s="353">
        <v>16605</v>
      </c>
      <c r="H19" s="353">
        <v>749</v>
      </c>
    </row>
    <row r="20" spans="2:8">
      <c r="B20" s="352" t="s">
        <v>270</v>
      </c>
      <c r="C20" s="344">
        <f>D19+1</f>
        <v>4001</v>
      </c>
      <c r="D20" s="344" t="s">
        <v>271</v>
      </c>
      <c r="F20" s="354" t="s">
        <v>132</v>
      </c>
      <c r="G20" s="354" t="s">
        <v>132</v>
      </c>
      <c r="H20" s="354" t="s">
        <v>132</v>
      </c>
    </row>
  </sheetData>
  <conditionalFormatting sqref="B12:H20">
    <cfRule type="expression" dxfId="28" priority="2">
      <formula>MOD(ROW(),2)</formula>
    </cfRule>
  </conditionalFormatting>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40"/>
  <sheetViews>
    <sheetView zoomScaleNormal="100" workbookViewId="0">
      <selection activeCell="B2" sqref="B2"/>
    </sheetView>
  </sheetViews>
  <sheetFormatPr defaultColWidth="8.85546875" defaultRowHeight="12.95"/>
  <cols>
    <col min="1" max="1" width="1.7109375" style="24" customWidth="1"/>
    <col min="2" max="3" width="13" style="24" customWidth="1"/>
    <col min="4" max="4" width="13.42578125" style="24" customWidth="1"/>
    <col min="5" max="5" width="13.85546875" style="24" customWidth="1"/>
    <col min="6" max="6" width="14.85546875" style="24" customWidth="1"/>
    <col min="7" max="7" width="15.85546875" style="24" customWidth="1"/>
    <col min="8" max="8" width="16.28515625" style="24" customWidth="1"/>
    <col min="9" max="9" width="17.28515625" style="24" customWidth="1"/>
    <col min="10" max="10" width="17.42578125" style="24" customWidth="1"/>
    <col min="11" max="11" width="16.85546875" style="24" customWidth="1"/>
    <col min="12" max="12" width="23.28515625" style="24" customWidth="1"/>
    <col min="13" max="13" width="16" style="24" customWidth="1"/>
    <col min="14" max="14" width="13.28515625" style="24" bestFit="1" customWidth="1"/>
    <col min="15" max="16384" width="8.85546875" style="24"/>
  </cols>
  <sheetData>
    <row r="2" spans="2:10" ht="24">
      <c r="B2" s="484" t="s">
        <v>272</v>
      </c>
      <c r="E2" s="365"/>
      <c r="F2" s="365"/>
      <c r="G2" s="365"/>
      <c r="H2" s="365"/>
      <c r="I2" s="365"/>
      <c r="J2" s="365"/>
    </row>
    <row r="3" spans="2:10" ht="15.95">
      <c r="D3" s="365"/>
      <c r="E3" s="365"/>
      <c r="F3" s="365"/>
      <c r="G3" s="365"/>
      <c r="H3" s="365"/>
      <c r="I3" s="365"/>
    </row>
    <row r="4" spans="2:10" s="314" customFormat="1" ht="39.950000000000003" customHeight="1">
      <c r="B4" s="369" t="s">
        <v>273</v>
      </c>
      <c r="C4" s="369"/>
      <c r="D4" s="366" t="s">
        <v>274</v>
      </c>
      <c r="E4" s="367" t="s">
        <v>275</v>
      </c>
      <c r="F4" s="366" t="s">
        <v>276</v>
      </c>
      <c r="G4" s="368" t="s">
        <v>71</v>
      </c>
    </row>
    <row r="5" spans="2:10" s="314" customFormat="1">
      <c r="B5" s="358" t="s">
        <v>125</v>
      </c>
      <c r="C5" s="358" t="s">
        <v>126</v>
      </c>
      <c r="D5" s="370" t="s">
        <v>197</v>
      </c>
      <c r="E5" s="371" t="s">
        <v>197</v>
      </c>
      <c r="F5" s="370" t="s">
        <v>197</v>
      </c>
      <c r="G5" s="370" t="s">
        <v>129</v>
      </c>
    </row>
    <row r="6" spans="2:10" ht="5.0999999999999996" customHeight="1">
      <c r="D6" s="365"/>
      <c r="E6" s="365"/>
      <c r="F6" s="365"/>
    </row>
    <row r="7" spans="2:10" ht="14.1" thickBot="1">
      <c r="B7" s="360" t="s">
        <v>277</v>
      </c>
      <c r="C7" s="361"/>
      <c r="D7" s="362"/>
      <c r="E7" s="362"/>
      <c r="F7" s="362"/>
      <c r="G7" s="361"/>
    </row>
    <row r="8" spans="2:10" ht="4.3499999999999996" customHeight="1">
      <c r="F8" s="95"/>
    </row>
    <row r="9" spans="2:10" ht="5.0999999999999996" customHeight="1">
      <c r="B9" s="373"/>
      <c r="C9" s="373"/>
      <c r="D9" s="374"/>
      <c r="E9" s="374"/>
      <c r="F9" s="375"/>
      <c r="G9" s="375"/>
    </row>
    <row r="10" spans="2:10">
      <c r="B10" s="376">
        <v>1</v>
      </c>
      <c r="C10" s="376">
        <v>25</v>
      </c>
      <c r="D10" s="377">
        <v>4953</v>
      </c>
      <c r="E10" s="377">
        <v>5572</v>
      </c>
      <c r="F10" s="377">
        <v>6191</v>
      </c>
      <c r="G10" s="377">
        <v>598</v>
      </c>
    </row>
    <row r="11" spans="2:10">
      <c r="B11" s="376">
        <v>26</v>
      </c>
      <c r="C11" s="376">
        <v>50</v>
      </c>
      <c r="D11" s="378">
        <v>8585</v>
      </c>
      <c r="E11" s="378">
        <v>9659</v>
      </c>
      <c r="F11" s="378">
        <v>10731</v>
      </c>
      <c r="G11" s="378">
        <v>784</v>
      </c>
    </row>
    <row r="12" spans="2:10">
      <c r="B12" s="376">
        <v>51</v>
      </c>
      <c r="C12" s="376">
        <v>100</v>
      </c>
      <c r="D12" s="378">
        <v>14419</v>
      </c>
      <c r="E12" s="378">
        <v>16221</v>
      </c>
      <c r="F12" s="378">
        <v>18024</v>
      </c>
      <c r="G12" s="378">
        <v>1032</v>
      </c>
    </row>
    <row r="13" spans="2:10">
      <c r="B13" s="376">
        <v>101</v>
      </c>
      <c r="C13" s="376">
        <v>200</v>
      </c>
      <c r="D13" s="378">
        <v>19153</v>
      </c>
      <c r="E13" s="378">
        <v>21547</v>
      </c>
      <c r="F13" s="378">
        <v>23940</v>
      </c>
      <c r="G13" s="378">
        <v>1217</v>
      </c>
    </row>
    <row r="14" spans="2:10">
      <c r="B14" s="376">
        <v>201</v>
      </c>
      <c r="C14" s="376">
        <v>450</v>
      </c>
      <c r="D14" s="378">
        <v>26638</v>
      </c>
      <c r="E14" s="378">
        <v>29966</v>
      </c>
      <c r="F14" s="378">
        <v>33297</v>
      </c>
      <c r="G14" s="378">
        <v>1383</v>
      </c>
    </row>
    <row r="15" spans="2:10">
      <c r="B15" s="376">
        <v>451</v>
      </c>
      <c r="C15" s="376">
        <v>600</v>
      </c>
      <c r="D15" s="378">
        <v>31921</v>
      </c>
      <c r="E15" s="378">
        <v>35911</v>
      </c>
      <c r="F15" s="378">
        <v>39901</v>
      </c>
      <c r="G15" s="378">
        <v>1569</v>
      </c>
    </row>
    <row r="16" spans="2:10">
      <c r="B16" s="376">
        <v>601</v>
      </c>
      <c r="C16" s="376">
        <v>850</v>
      </c>
      <c r="D16" s="378">
        <v>39956</v>
      </c>
      <c r="E16" s="378">
        <v>44950</v>
      </c>
      <c r="F16" s="378">
        <v>49944</v>
      </c>
      <c r="G16" s="378">
        <v>1734</v>
      </c>
    </row>
    <row r="17" spans="1:10">
      <c r="B17" s="376">
        <v>851</v>
      </c>
      <c r="C17" s="376">
        <v>1000</v>
      </c>
      <c r="D17" s="378">
        <v>44689</v>
      </c>
      <c r="E17" s="378">
        <v>50275</v>
      </c>
      <c r="F17" s="378">
        <v>55861</v>
      </c>
      <c r="G17" s="378">
        <v>1961</v>
      </c>
    </row>
    <row r="18" spans="1:10">
      <c r="B18" s="373">
        <v>1001</v>
      </c>
      <c r="C18" s="373" t="s">
        <v>271</v>
      </c>
      <c r="D18" s="379" t="s">
        <v>132</v>
      </c>
      <c r="E18" s="379" t="s">
        <v>132</v>
      </c>
      <c r="F18" s="379" t="s">
        <v>132</v>
      </c>
      <c r="G18" s="379" t="s">
        <v>132</v>
      </c>
    </row>
    <row r="20" spans="1:10">
      <c r="B20" s="24" t="s">
        <v>278</v>
      </c>
    </row>
    <row r="21" spans="1:10" ht="12.95" customHeight="1"/>
    <row r="22" spans="1:10" ht="12.95" customHeight="1"/>
    <row r="23" spans="1:10" ht="12.95" customHeight="1"/>
    <row r="24" spans="1:10" ht="69.95" customHeight="1">
      <c r="B24" s="530" t="s">
        <v>279</v>
      </c>
      <c r="C24" s="530"/>
      <c r="D24" s="530"/>
      <c r="E24" s="355" t="s">
        <v>280</v>
      </c>
      <c r="F24" s="355" t="s">
        <v>281</v>
      </c>
      <c r="G24" s="355" t="s">
        <v>282</v>
      </c>
      <c r="H24" s="356" t="s">
        <v>283</v>
      </c>
      <c r="I24" s="356" t="s">
        <v>284</v>
      </c>
      <c r="J24" s="356" t="s">
        <v>285</v>
      </c>
    </row>
    <row r="25" spans="1:10" ht="12.95" customHeight="1">
      <c r="B25" s="357"/>
      <c r="C25" s="357"/>
      <c r="D25" s="357"/>
      <c r="E25" s="358"/>
      <c r="F25" s="358"/>
      <c r="G25" s="358"/>
      <c r="H25" s="358"/>
      <c r="I25" s="358"/>
      <c r="J25" s="359"/>
    </row>
    <row r="26" spans="1:10" ht="14.1" thickBot="1">
      <c r="B26" s="360"/>
      <c r="C26" s="361"/>
      <c r="D26" s="361"/>
      <c r="E26" s="362"/>
      <c r="F26" s="362"/>
      <c r="G26" s="362"/>
      <c r="H26" s="361"/>
      <c r="I26" s="361"/>
      <c r="J26" s="361"/>
    </row>
    <row r="27" spans="1:10" ht="12.95" customHeight="1">
      <c r="B27" s="363" t="s">
        <v>286</v>
      </c>
      <c r="E27" s="364">
        <v>481</v>
      </c>
      <c r="F27" s="364">
        <v>4128</v>
      </c>
      <c r="G27" s="364">
        <v>6879</v>
      </c>
      <c r="H27" s="364">
        <v>138</v>
      </c>
      <c r="I27" s="364">
        <v>345</v>
      </c>
      <c r="J27" s="364">
        <v>2752</v>
      </c>
    </row>
    <row r="28" spans="1:10" ht="12.95" customHeight="1"/>
    <row r="30" spans="1:10">
      <c r="A30" s="363" t="s">
        <v>287</v>
      </c>
    </row>
    <row r="31" spans="1:10">
      <c r="B31" s="24" t="s">
        <v>288</v>
      </c>
    </row>
    <row r="32" spans="1:10">
      <c r="B32" s="24" t="s">
        <v>289</v>
      </c>
    </row>
    <row r="33" spans="1:2">
      <c r="B33" s="24" t="s">
        <v>290</v>
      </c>
    </row>
    <row r="34" spans="1:2">
      <c r="B34" s="24" t="s">
        <v>291</v>
      </c>
    </row>
    <row r="35" spans="1:2">
      <c r="B35" s="24" t="s">
        <v>292</v>
      </c>
    </row>
    <row r="36" spans="1:2">
      <c r="B36" s="24" t="s">
        <v>293</v>
      </c>
    </row>
    <row r="38" spans="1:2">
      <c r="A38" s="363" t="s">
        <v>294</v>
      </c>
    </row>
    <row r="39" spans="1:2">
      <c r="B39" s="24" t="s">
        <v>295</v>
      </c>
    </row>
    <row r="40" spans="1:2">
      <c r="B40" s="24" t="s">
        <v>296</v>
      </c>
    </row>
  </sheetData>
  <mergeCells count="1">
    <mergeCell ref="B24:D24"/>
  </mergeCells>
  <conditionalFormatting sqref="B9:G18">
    <cfRule type="expression" dxfId="27" priority="9">
      <formula>MOD(ROW(),2)</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B89DB91165674E96359E9762AB1A88" ma:contentTypeVersion="18" ma:contentTypeDescription="Create a new document." ma:contentTypeScope="" ma:versionID="c84bc4bdb6537090483d1d23fe95e907">
  <xsd:schema xmlns:xsd="http://www.w3.org/2001/XMLSchema" xmlns:xs="http://www.w3.org/2001/XMLSchema" xmlns:p="http://schemas.microsoft.com/office/2006/metadata/properties" xmlns:ns2="68388f3a-2b52-4837-9b1f-dd7d49660f0a" xmlns:ns3="b620519b-c57d-4503-b20f-c6cc8aa873f1" targetNamespace="http://schemas.microsoft.com/office/2006/metadata/properties" ma:root="true" ma:fieldsID="8b139942c1f33f8a56d9999d2238c480" ns2:_="" ns3:_="">
    <xsd:import namespace="68388f3a-2b52-4837-9b1f-dd7d49660f0a"/>
    <xsd:import namespace="b620519b-c57d-4503-b20f-c6cc8aa873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88f3a-2b52-4837-9b1f-dd7d49660f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8c48579-fd91-41c9-be89-36bca3b653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20519b-c57d-4503-b20f-c6cc8aa873f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7aa35f6-d791-490f-a470-423424b45d7e}" ma:internalName="TaxCatchAll" ma:showField="CatchAllData" ma:web="b620519b-c57d-4503-b20f-c6cc8aa873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8388f3a-2b52-4837-9b1f-dd7d49660f0a">
      <Terms xmlns="http://schemas.microsoft.com/office/infopath/2007/PartnerControls"/>
    </lcf76f155ced4ddcb4097134ff3c332f>
    <SharedWithUsers xmlns="b620519b-c57d-4503-b20f-c6cc8aa873f1">
      <UserInfo>
        <DisplayName>Acenett Pagan</DisplayName>
        <AccountId>1698</AccountId>
        <AccountType/>
      </UserInfo>
    </SharedWithUsers>
    <TaxCatchAll xmlns="b620519b-c57d-4503-b20f-c6cc8aa873f1" xsi:nil="true"/>
  </documentManagement>
</p:properties>
</file>

<file path=customXml/itemProps1.xml><?xml version="1.0" encoding="utf-8"?>
<ds:datastoreItem xmlns:ds="http://schemas.openxmlformats.org/officeDocument/2006/customXml" ds:itemID="{E0012327-D04A-4F92-9B8C-1A4FF92C68E8}"/>
</file>

<file path=customXml/itemProps2.xml><?xml version="1.0" encoding="utf-8"?>
<ds:datastoreItem xmlns:ds="http://schemas.openxmlformats.org/officeDocument/2006/customXml" ds:itemID="{415C5F60-396A-4796-8CB2-7D6D8C783E2C}"/>
</file>

<file path=customXml/itemProps3.xml><?xml version="1.0" encoding="utf-8"?>
<ds:datastoreItem xmlns:ds="http://schemas.openxmlformats.org/officeDocument/2006/customXml" ds:itemID="{AEB5B0CF-5195-4CC4-AA76-C1F1B2EAD0E2}"/>
</file>

<file path=docMetadata/LabelInfo.xml><?xml version="1.0" encoding="utf-8"?>
<clbl:labelList xmlns:clbl="http://schemas.microsoft.com/office/2020/mipLabelMetadata">
  <clbl:label id="{9d258917-277f-42cd-a3cd-14c4e9ee58bc}" enabled="1" method="Standard" siteId="{38ae3bcd-9579-4fd4-adda-b42e1495d55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SchoolDude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Kent Hudson</dc:creator>
  <cp:keywords/>
  <dc:description/>
  <cp:lastModifiedBy>Pagan, Ace (SI BSW OPS PROD PRD&amp;TECH)</cp:lastModifiedBy>
  <cp:revision/>
  <dcterms:created xsi:type="dcterms:W3CDTF">2006-08-04T21:03:25Z</dcterms:created>
  <dcterms:modified xsi:type="dcterms:W3CDTF">2025-02-03T15:45:13Z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0x010100D8B89DB91165674E96359E9762AB1A88</vt:lpwstr>
  </property>
  <property fmtid="{D5CDD505-2E9C-101B-9397-08002B2CF9AE}" pid="3" name="MediaServiceImageTags">
    <vt:lpwstr/>
  </property>
  <property fmtid="{D5CDD505-2E9C-101B-9397-08002B2CF9AE}" pid="4" name="_ExtendedDescription">
    <vt:lpwstr/>
  </property>
  <property fmtid="{D5CDD505-2E9C-101B-9397-08002B2CF9AE}" pid="5" name="MSIP_Label_9d258917-277f-42cd-a3cd-14c4e9ee58bc_Enabled">
    <vt:lpwstr>true</vt:lpwstr>
  </property>
  <property fmtid="{D5CDD505-2E9C-101B-9397-08002B2CF9AE}" pid="6" name="MSIP_Label_9d258917-277f-42cd-a3cd-14c4e9ee58bc_SetDate">
    <vt:lpwstr>2023-10-27T15:45:11Z</vt:lpwstr>
  </property>
  <property fmtid="{D5CDD505-2E9C-101B-9397-08002B2CF9AE}" pid="7" name="MSIP_Label_9d258917-277f-42cd-a3cd-14c4e9ee58bc_Method">
    <vt:lpwstr>Standard</vt:lpwstr>
  </property>
  <property fmtid="{D5CDD505-2E9C-101B-9397-08002B2CF9AE}" pid="8" name="MSIP_Label_9d258917-277f-42cd-a3cd-14c4e9ee58bc_Name">
    <vt:lpwstr>restricted</vt:lpwstr>
  </property>
  <property fmtid="{D5CDD505-2E9C-101B-9397-08002B2CF9AE}" pid="9" name="MSIP_Label_9d258917-277f-42cd-a3cd-14c4e9ee58bc_SiteId">
    <vt:lpwstr>38ae3bcd-9579-4fd4-adda-b42e1495d55a</vt:lpwstr>
  </property>
  <property fmtid="{D5CDD505-2E9C-101B-9397-08002B2CF9AE}" pid="10" name="MSIP_Label_9d258917-277f-42cd-a3cd-14c4e9ee58bc_ActionId">
    <vt:lpwstr>57a797a9-0135-415c-8a5c-024af660af4a</vt:lpwstr>
  </property>
  <property fmtid="{D5CDD505-2E9C-101B-9397-08002B2CF9AE}" pid="11" name="MSIP_Label_9d258917-277f-42cd-a3cd-14c4e9ee58bc_ContentBits">
    <vt:lpwstr>0</vt:lpwstr>
  </property>
</Properties>
</file>